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19. zasedání 30_11_2016\hodnocení\"/>
    </mc:Choice>
  </mc:AlternateContent>
  <bookViews>
    <workbookView xWindow="0" yWindow="0" windowWidth="23040" windowHeight="9108" activeTab="6"/>
  </bookViews>
  <sheets>
    <sheet name="vyvoj kompl.dokument" sheetId="1" r:id="rId1"/>
    <sheet name="JK" sheetId="2" r:id="rId2"/>
    <sheet name="PB" sheetId="3" r:id="rId3"/>
    <sheet name="PV" sheetId="4" r:id="rId4"/>
    <sheet name="PM" sheetId="6" r:id="rId5"/>
    <sheet name="RN" sheetId="7" r:id="rId6"/>
    <sheet name="ZK" sheetId="8" r:id="rId7"/>
  </sheets>
  <definedNames>
    <definedName name="_xlnm.Print_Area" localSheetId="0">'vyvoj kompl.dokument'!$A$1:$AA$38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8" l="1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E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E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16" i="2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16" i="3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16" i="4"/>
  <c r="E36" i="4" l="1"/>
  <c r="E36" i="3" l="1"/>
  <c r="E36" i="2"/>
  <c r="AA17" i="1"/>
  <c r="AA18" i="1"/>
  <c r="AA20" i="1"/>
  <c r="AA21" i="1"/>
  <c r="AA22" i="1"/>
  <c r="AA23" i="1"/>
  <c r="AA24" i="1"/>
  <c r="AA25" i="1"/>
  <c r="Q36" i="1" l="1"/>
  <c r="Q37" i="1" s="1"/>
  <c r="E36" i="1"/>
  <c r="P26" i="1"/>
  <c r="P19" i="1"/>
  <c r="P35" i="1"/>
  <c r="H26" i="1"/>
  <c r="H19" i="1"/>
  <c r="H35" i="1"/>
  <c r="P17" i="1"/>
  <c r="H17" i="1"/>
  <c r="P24" i="1"/>
  <c r="H24" i="1"/>
  <c r="P18" i="1"/>
  <c r="H18" i="1"/>
  <c r="P30" i="1"/>
  <c r="H30" i="1"/>
  <c r="P32" i="1"/>
  <c r="H32" i="1"/>
  <c r="P27" i="1"/>
  <c r="H27" i="1"/>
  <c r="P28" i="1"/>
  <c r="H28" i="1"/>
  <c r="P34" i="1"/>
  <c r="H34" i="1"/>
  <c r="H20" i="1" l="1"/>
  <c r="H23" i="1"/>
  <c r="H25" i="1"/>
  <c r="H21" i="1"/>
  <c r="H16" i="1"/>
  <c r="H31" i="1"/>
  <c r="H22" i="1"/>
  <c r="H33" i="1"/>
  <c r="H29" i="1"/>
  <c r="P20" i="1"/>
  <c r="P23" i="1"/>
  <c r="P25" i="1"/>
  <c r="P21" i="1"/>
  <c r="P16" i="1"/>
  <c r="P31" i="1"/>
  <c r="P22" i="1"/>
  <c r="P33" i="1"/>
  <c r="P29" i="1"/>
</calcChain>
</file>

<file path=xl/sharedStrings.xml><?xml version="1.0" encoding="utf-8"?>
<sst xmlns="http://schemas.openxmlformats.org/spreadsheetml/2006/main" count="799" uniqueCount="122">
  <si>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</si>
  <si>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</si>
  <si>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</si>
  <si>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</si>
  <si>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</si>
  <si>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</si>
  <si>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</si>
  <si>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</si>
  <si>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</si>
  <si>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</si>
  <si>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</si>
  <si>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</si>
  <si>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</si>
  <si>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</si>
  <si>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</si>
  <si>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</si>
  <si>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</si>
  <si>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</si>
  <si>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</si>
  <si>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</si>
  <si>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</si>
  <si>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</si>
  <si>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</si>
  <si>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</si>
  <si>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</si>
  <si>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</si>
  <si>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</si>
  <si>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</si>
  <si>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</si>
  <si>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vytvoření plánu výroby, aproximativního rozpočtu, finančního plánu a jeho předpokládaného zajištění.</t>
  </si>
  <si>
    <t>Realizační strategie</t>
  </si>
  <si>
    <t>žadatel - komplexní dílo ano/ne</t>
  </si>
  <si>
    <t>Rada - komplexní dílo ano/ne</t>
  </si>
  <si>
    <t>Umělecká  kvalita projektu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</si>
  <si>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2016-1-6-26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</si>
  <si>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 srpna 2016 do 19. září 2016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</si>
  <si>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</si>
  <si>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2019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</si>
  <si>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max. 500 000 Kč</t>
    </r>
  </si>
  <si>
    <t>1. podporovat tematickou a stylovou pestrost námětů s důrazem na reflexi současnosti i historie s přesahem, hloubkou a hledáním souvislostí</t>
  </si>
  <si>
    <t xml:space="preserve">dokumentu před natáčením, konzultacích s odpovědným dramaturgem a následných aktivit producenta, které směřují k zajištění financování díla a k přípravě natáčení </t>
  </si>
  <si>
    <t xml:space="preserve">2. podpořit vývoj kinematografického díla ve smyslu prohloubené práce autora námětu, na promyšlené obsahové a vizuální koncepci a struktuře </t>
  </si>
  <si>
    <t>3. podporovat zejména ty filmy, jejichž téma si udržuje mezinárodní srozumitelnost při zachování národního charakteru díla</t>
  </si>
  <si>
    <t>4. přiblížit vývoj českého filmu evropským standardům (kvalitativně, profesně i finančně)</t>
  </si>
  <si>
    <t>Cílem je podporovat projekty, které jsou formou i obsahem především určeny ke kinematografickému užití.</t>
  </si>
  <si>
    <t>Při posuzování bude brána v potaz především originalita, stylová nekonvenčnost, společenský význam námětu, struktura dokumentu, promyšlenost a způsob</t>
  </si>
  <si>
    <t>nazírání daného tématu a konkrétního námětu.</t>
  </si>
  <si>
    <t>Podpora je určena pro vývoj dokumentárního filmu, jehož součástí je vypracování konečné koncepce díla, treatementu nebo scénáře,</t>
  </si>
  <si>
    <t>název projektu</t>
  </si>
  <si>
    <t>Jaromír Hanzlík</t>
  </si>
  <si>
    <t>Planeta bubnů</t>
  </si>
  <si>
    <t>1466/2016</t>
  </si>
  <si>
    <t>1468/2016</t>
  </si>
  <si>
    <t>1469/2016</t>
  </si>
  <si>
    <t>1470/2016</t>
  </si>
  <si>
    <t>1471/2016</t>
  </si>
  <si>
    <t>1472/2016</t>
  </si>
  <si>
    <t>1473/2016</t>
  </si>
  <si>
    <t>1474/2016</t>
  </si>
  <si>
    <t>1476/2016</t>
  </si>
  <si>
    <t>1477/2016</t>
  </si>
  <si>
    <t>1478/2016</t>
  </si>
  <si>
    <t>1479/2016</t>
  </si>
  <si>
    <t>1480/2016</t>
  </si>
  <si>
    <t>1481/2016</t>
  </si>
  <si>
    <t>1482/2016</t>
  </si>
  <si>
    <t>1483/2016</t>
  </si>
  <si>
    <t>1484/2016</t>
  </si>
  <si>
    <t>1485/2016</t>
  </si>
  <si>
    <t>1486/2016</t>
  </si>
  <si>
    <t>1487/2016</t>
  </si>
  <si>
    <t xml:space="preserve">CINEART TV Prague </t>
  </si>
  <si>
    <t>Evolution Films</t>
  </si>
  <si>
    <t>Kateřina Traburová</t>
  </si>
  <si>
    <t>KABOS Film &amp; Media</t>
  </si>
  <si>
    <t>Cinema Arsenal</t>
  </si>
  <si>
    <t>Doc Air</t>
  </si>
  <si>
    <t>nutprodukce</t>
  </si>
  <si>
    <t>Bio Art Production</t>
  </si>
  <si>
    <t xml:space="preserve">Synergia Film </t>
  </si>
  <si>
    <t>Hypermarket Film</t>
  </si>
  <si>
    <t>PINK PRODUCTIONS</t>
  </si>
  <si>
    <t>Bratři</t>
  </si>
  <si>
    <t>Xova Film</t>
  </si>
  <si>
    <t>Apolena Rychlíková</t>
  </si>
  <si>
    <t>Prague Film Production</t>
  </si>
  <si>
    <t>GPO Platform</t>
  </si>
  <si>
    <t>Surovost života a cynismus fantazie Vratislava Effenbergera</t>
  </si>
  <si>
    <t>Jiří Brdečka-development</t>
  </si>
  <si>
    <t xml:space="preserve">Elkea </t>
  </si>
  <si>
    <t>Cesta do nemožna</t>
  </si>
  <si>
    <t>Konstrukce reality, realita konstrukce</t>
  </si>
  <si>
    <t xml:space="preserve">Film v rukou </t>
  </si>
  <si>
    <t>Na jiné straně</t>
  </si>
  <si>
    <t>Miroslav Vitouš-jazzová legenda</t>
  </si>
  <si>
    <t>Nevyslovitelné tajemství</t>
  </si>
  <si>
    <t>Fotograf Beatles</t>
  </si>
  <si>
    <t>Ve jménu Alláha</t>
  </si>
  <si>
    <t>Hlas Sibiře</t>
  </si>
  <si>
    <t>Nehleď dlouze do propasti</t>
  </si>
  <si>
    <t xml:space="preserve">Papuánské zrcadlo </t>
  </si>
  <si>
    <t>Sloní Války</t>
  </si>
  <si>
    <t>Obec budoucnosti</t>
  </si>
  <si>
    <t xml:space="preserve">Rachot ve Staňkovicích </t>
  </si>
  <si>
    <t>Poslední dnové Evropy?</t>
  </si>
  <si>
    <t xml:space="preserve">Waladli aneb Náš vlastní ostrov </t>
  </si>
  <si>
    <t>ano</t>
  </si>
  <si>
    <t>ne</t>
  </si>
  <si>
    <t>49% - 61%</t>
  </si>
  <si>
    <t>70%-83%</t>
  </si>
  <si>
    <t>0% - 68%</t>
  </si>
  <si>
    <t>0% - 85%</t>
  </si>
  <si>
    <t>neuvedeno</t>
  </si>
  <si>
    <t>Kompletní vývoj dokumentárního českého kinematografického díla</t>
  </si>
  <si>
    <t>dotace</t>
  </si>
  <si>
    <t>CINEART TV Prague</t>
  </si>
  <si>
    <t>Elkea</t>
  </si>
  <si>
    <t>Film v rukou</t>
  </si>
  <si>
    <t>Synergia Film</t>
  </si>
  <si>
    <t>Papuánské zrcadlo</t>
  </si>
  <si>
    <t>Rachot ve Staňkovicích</t>
  </si>
  <si>
    <t>Waladli aneb Náš vlastní ostrov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</si>
</sst>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0" fontId="6" fillId="0" borderId="0" applyFill="0" applyProtection="0"/>
    <xf numFmtId="0" fontId="8" fillId="0" borderId="0" applyFill="0" applyProtection="0"/>
  </cellStyleXfs>
  <cellXfs count="26">
    <xf numFmtId="0" fontId="0" fillId="0" borderId="0" xfId="0"/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9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9" fontId="2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4" fillId="2" borderId="1" xfId="0" applyNumberFormat="1" applyFont="1" applyFill="1" applyBorder="1" applyAlignment="1">
      <alignment vertical="top"/>
    </xf>
    <xf numFmtId="2" fontId="5" fillId="0" borderId="1" xfId="0" applyNumberFormat="1" applyFont="1" applyFill="1" applyBorder="1" applyAlignment="1" applyProtection="1">
      <alignment vertical="top"/>
    </xf>
    <xf numFmtId="49" fontId="4" fillId="2" borderId="1" xfId="0" applyNumberFormat="1" applyFont="1" applyFill="1" applyBorder="1" applyAlignment="1">
      <alignment vertical="top"/>
    </xf>
    <xf numFmtId="9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7" fillId="0" borderId="1" xfId="1" applyFont="1" applyFill="1" applyBorder="1" applyProtection="1"/>
    <xf numFmtId="3" fontId="7" fillId="0" borderId="1" xfId="1" applyNumberFormat="1" applyFont="1" applyFill="1" applyBorder="1" applyProtection="1"/>
    <xf numFmtId="0" fontId="7" fillId="0" borderId="1" xfId="2" applyFont="1" applyFill="1" applyBorder="1" applyProtection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opLeftCell="A7" zoomScale="90" zoomScaleNormal="90" workbookViewId="0">
      <selection activeCell="C25" sqref="C25"/>
    </sheetView>
  </sheetViews>
  <sheetFormatPr defaultColWidth="9.109375" defaultRowHeight="12" x14ac:dyDescent="0.3"/>
  <cols>
    <col min="1" max="1" width="9.33203125" style="1" customWidth="1"/>
    <col min="2" max="2" width="25.109375" style="1" customWidth="1"/>
    <col min="3" max="3" width="48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28" width="9.109375" style="1" customWidth="1"/>
    <col min="29" max="16384" width="9.109375" style="1"/>
  </cols>
  <sheetData>
    <row r="1" spans="1:27" ht="35.25" customHeight="1" x14ac:dyDescent="0.3">
      <c r="A1" s="4" t="s">
        <v>113</v>
      </c>
    </row>
    <row r="2" spans="1:27" ht="12.6" x14ac:dyDescent="0.3">
      <c r="A2" s="1" t="s">
        <v>34</v>
      </c>
      <c r="I2" s="5" t="s">
        <v>0</v>
      </c>
    </row>
    <row r="3" spans="1:27" ht="12.6" x14ac:dyDescent="0.3">
      <c r="A3" s="1" t="s">
        <v>27</v>
      </c>
      <c r="I3" s="1" t="s">
        <v>39</v>
      </c>
    </row>
    <row r="4" spans="1:27" ht="12.6" x14ac:dyDescent="0.3">
      <c r="A4" s="1" t="s">
        <v>35</v>
      </c>
      <c r="I4" s="1" t="s">
        <v>41</v>
      </c>
    </row>
    <row r="5" spans="1:27" x14ac:dyDescent="0.3">
      <c r="I5" s="1" t="s">
        <v>40</v>
      </c>
    </row>
    <row r="6" spans="1:27" ht="12.6" x14ac:dyDescent="0.3">
      <c r="A6" s="1" t="s">
        <v>36</v>
      </c>
      <c r="I6" s="1" t="s">
        <v>42</v>
      </c>
    </row>
    <row r="7" spans="1:27" ht="12.6" x14ac:dyDescent="0.3">
      <c r="A7" s="1" t="s">
        <v>37</v>
      </c>
      <c r="I7" s="1" t="s">
        <v>43</v>
      </c>
    </row>
    <row r="8" spans="1:27" ht="12.6" x14ac:dyDescent="0.3">
      <c r="A8" s="1" t="s">
        <v>28</v>
      </c>
      <c r="I8" s="1" t="s">
        <v>44</v>
      </c>
    </row>
    <row r="9" spans="1:27" ht="12.6" x14ac:dyDescent="0.3">
      <c r="A9" s="1" t="s">
        <v>38</v>
      </c>
      <c r="I9" s="1" t="s">
        <v>45</v>
      </c>
    </row>
    <row r="10" spans="1:27" x14ac:dyDescent="0.3">
      <c r="I10" s="1" t="s">
        <v>46</v>
      </c>
    </row>
    <row r="11" spans="1:27" x14ac:dyDescent="0.3">
      <c r="H11" s="1" t="s">
        <v>47</v>
      </c>
    </row>
    <row r="12" spans="1:27" x14ac:dyDescent="0.3">
      <c r="H12" s="1" t="s">
        <v>29</v>
      </c>
    </row>
    <row r="14" spans="1:27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  <c r="Q14" s="6" t="s">
        <v>11</v>
      </c>
      <c r="R14" s="6" t="s">
        <v>12</v>
      </c>
      <c r="S14" s="6" t="s">
        <v>13</v>
      </c>
      <c r="T14" s="6" t="s">
        <v>14</v>
      </c>
      <c r="U14" s="6" t="s">
        <v>15</v>
      </c>
      <c r="V14" s="6" t="s">
        <v>16</v>
      </c>
      <c r="W14" s="6" t="s">
        <v>31</v>
      </c>
      <c r="X14" s="6" t="s">
        <v>32</v>
      </c>
      <c r="Y14" s="6" t="s">
        <v>17</v>
      </c>
      <c r="Z14" s="6" t="s">
        <v>18</v>
      </c>
      <c r="AA14" s="6" t="s">
        <v>25</v>
      </c>
    </row>
    <row r="15" spans="1:27" x14ac:dyDescent="0.3">
      <c r="A15" s="8"/>
      <c r="B15" s="8"/>
      <c r="C15" s="8"/>
      <c r="D15" s="8"/>
      <c r="E15" s="8"/>
      <c r="F15" s="3"/>
      <c r="G15" s="3"/>
      <c r="H15" s="3"/>
      <c r="I15" s="9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  <c r="Q15" s="10"/>
      <c r="R15" s="10"/>
      <c r="S15" s="10"/>
      <c r="T15" s="10"/>
      <c r="U15" s="11"/>
      <c r="V15" s="11"/>
      <c r="W15" s="11"/>
      <c r="X15" s="11"/>
      <c r="Y15" s="12"/>
      <c r="Z15" s="10"/>
      <c r="AA15" s="8"/>
    </row>
    <row r="16" spans="1:27" x14ac:dyDescent="0.3">
      <c r="A16" s="15" t="s">
        <v>55</v>
      </c>
      <c r="B16" s="15" t="s">
        <v>75</v>
      </c>
      <c r="C16" s="15" t="s">
        <v>91</v>
      </c>
      <c r="D16" s="18">
        <v>521695</v>
      </c>
      <c r="E16" s="18">
        <v>350000</v>
      </c>
      <c r="F16" s="3">
        <v>36</v>
      </c>
      <c r="G16" s="3">
        <v>35</v>
      </c>
      <c r="H16" s="3">
        <f t="shared" ref="H16:H35" si="0">SUM(F16:G16)</f>
        <v>71</v>
      </c>
      <c r="I16" s="19">
        <v>26</v>
      </c>
      <c r="J16" s="19">
        <v>12.666700000000001</v>
      </c>
      <c r="K16" s="19">
        <v>12.333299999999999</v>
      </c>
      <c r="L16" s="19">
        <v>4.8333000000000004</v>
      </c>
      <c r="M16" s="19">
        <v>8.5</v>
      </c>
      <c r="N16" s="19">
        <v>14.166700000000001</v>
      </c>
      <c r="O16" s="19">
        <v>8.5</v>
      </c>
      <c r="P16" s="13">
        <f t="shared" ref="P16:P35" si="1">SUM(I16:O16)</f>
        <v>87.000000000000014</v>
      </c>
      <c r="Q16" s="2">
        <v>350000</v>
      </c>
      <c r="R16" s="8" t="s">
        <v>114</v>
      </c>
      <c r="S16" s="15" t="s">
        <v>106</v>
      </c>
      <c r="T16" s="14" t="s">
        <v>106</v>
      </c>
      <c r="U16" s="21">
        <v>0.67</v>
      </c>
      <c r="V16" s="14">
        <v>0.9</v>
      </c>
      <c r="W16" s="15" t="s">
        <v>107</v>
      </c>
      <c r="X16" s="15" t="s">
        <v>107</v>
      </c>
      <c r="Y16" s="16">
        <v>43373</v>
      </c>
      <c r="Z16" s="16">
        <v>43373</v>
      </c>
      <c r="AA16" s="14">
        <v>0.9</v>
      </c>
    </row>
    <row r="17" spans="1:27" x14ac:dyDescent="0.3">
      <c r="A17" s="15" t="s">
        <v>64</v>
      </c>
      <c r="B17" s="15" t="s">
        <v>81</v>
      </c>
      <c r="C17" s="15" t="s">
        <v>99</v>
      </c>
      <c r="D17" s="18">
        <v>1042802</v>
      </c>
      <c r="E17" s="18">
        <v>500000</v>
      </c>
      <c r="F17" s="3">
        <v>50</v>
      </c>
      <c r="G17" s="3">
        <v>37</v>
      </c>
      <c r="H17" s="3">
        <f t="shared" si="0"/>
        <v>87</v>
      </c>
      <c r="I17" s="19">
        <v>25.5</v>
      </c>
      <c r="J17" s="19">
        <v>12.5</v>
      </c>
      <c r="K17" s="19">
        <v>12.666700000000001</v>
      </c>
      <c r="L17" s="19">
        <v>5</v>
      </c>
      <c r="M17" s="19">
        <v>9.3332999999999995</v>
      </c>
      <c r="N17" s="19">
        <v>12.833299999999999</v>
      </c>
      <c r="O17" s="19">
        <v>8.3332999999999995</v>
      </c>
      <c r="P17" s="13">
        <f t="shared" si="1"/>
        <v>86.166599999999988</v>
      </c>
      <c r="Q17" s="2">
        <v>500000</v>
      </c>
      <c r="R17" s="8" t="s">
        <v>114</v>
      </c>
      <c r="S17" s="15" t="s">
        <v>106</v>
      </c>
      <c r="T17" s="14" t="s">
        <v>106</v>
      </c>
      <c r="U17" s="21">
        <v>0.48</v>
      </c>
      <c r="V17" s="14">
        <v>0.68</v>
      </c>
      <c r="W17" s="15" t="s">
        <v>106</v>
      </c>
      <c r="X17" s="15" t="s">
        <v>106</v>
      </c>
      <c r="Y17" s="16">
        <v>43008</v>
      </c>
      <c r="Z17" s="16">
        <v>43008</v>
      </c>
      <c r="AA17" s="14">
        <f t="shared" ref="AA17:AA25" si="2">Q17/(0.7*D17)</f>
        <v>0.68496772569070097</v>
      </c>
    </row>
    <row r="18" spans="1:27" x14ac:dyDescent="0.3">
      <c r="A18" s="15" t="s">
        <v>63</v>
      </c>
      <c r="B18" s="15" t="s">
        <v>80</v>
      </c>
      <c r="C18" s="15" t="s">
        <v>98</v>
      </c>
      <c r="D18" s="18">
        <v>1070000</v>
      </c>
      <c r="E18" s="18">
        <v>500000</v>
      </c>
      <c r="F18" s="3">
        <v>60</v>
      </c>
      <c r="G18" s="3">
        <v>37</v>
      </c>
      <c r="H18" s="3">
        <f t="shared" si="0"/>
        <v>97</v>
      </c>
      <c r="I18" s="19">
        <v>24.333300000000001</v>
      </c>
      <c r="J18" s="19">
        <v>13.666700000000001</v>
      </c>
      <c r="K18" s="19">
        <v>11.5</v>
      </c>
      <c r="L18" s="19">
        <v>4.8333000000000004</v>
      </c>
      <c r="M18" s="19">
        <v>8.3332999999999995</v>
      </c>
      <c r="N18" s="19">
        <v>13.666700000000001</v>
      </c>
      <c r="O18" s="19">
        <v>9.6667000000000005</v>
      </c>
      <c r="P18" s="13">
        <f t="shared" si="1"/>
        <v>86.000000000000014</v>
      </c>
      <c r="Q18" s="2">
        <v>500000</v>
      </c>
      <c r="R18" s="8" t="s">
        <v>114</v>
      </c>
      <c r="S18" s="15" t="s">
        <v>107</v>
      </c>
      <c r="T18" s="14" t="s">
        <v>106</v>
      </c>
      <c r="U18" s="21">
        <v>0.47</v>
      </c>
      <c r="V18" s="14">
        <v>0.67</v>
      </c>
      <c r="W18" s="15" t="s">
        <v>107</v>
      </c>
      <c r="X18" s="15" t="s">
        <v>107</v>
      </c>
      <c r="Y18" s="16">
        <v>43100</v>
      </c>
      <c r="Z18" s="16">
        <v>43100</v>
      </c>
      <c r="AA18" s="14">
        <f t="shared" si="2"/>
        <v>0.66755674232309747</v>
      </c>
    </row>
    <row r="19" spans="1:27" x14ac:dyDescent="0.3">
      <c r="A19" s="15" t="s">
        <v>69</v>
      </c>
      <c r="B19" s="15" t="s">
        <v>86</v>
      </c>
      <c r="C19" s="15" t="s">
        <v>104</v>
      </c>
      <c r="D19" s="18">
        <v>530000</v>
      </c>
      <c r="E19" s="18">
        <v>415000</v>
      </c>
      <c r="F19" s="8">
        <v>55</v>
      </c>
      <c r="G19" s="8">
        <v>34</v>
      </c>
      <c r="H19" s="3">
        <f t="shared" si="0"/>
        <v>89</v>
      </c>
      <c r="I19" s="19">
        <v>26</v>
      </c>
      <c r="J19" s="19">
        <v>12</v>
      </c>
      <c r="K19" s="19">
        <v>13.333299999999999</v>
      </c>
      <c r="L19" s="19">
        <v>4.6666999999999996</v>
      </c>
      <c r="M19" s="19">
        <v>8.1667000000000005</v>
      </c>
      <c r="N19" s="19">
        <v>13</v>
      </c>
      <c r="O19" s="19">
        <v>6.1666999999999996</v>
      </c>
      <c r="P19" s="13">
        <f t="shared" si="1"/>
        <v>83.333400000000012</v>
      </c>
      <c r="Q19" s="3">
        <v>415000</v>
      </c>
      <c r="R19" s="8" t="s">
        <v>114</v>
      </c>
      <c r="S19" s="15" t="s">
        <v>106</v>
      </c>
      <c r="T19" s="14" t="s">
        <v>106</v>
      </c>
      <c r="U19" s="21">
        <v>0.78</v>
      </c>
      <c r="V19" s="14">
        <v>0.9</v>
      </c>
      <c r="W19" s="15" t="s">
        <v>107</v>
      </c>
      <c r="X19" s="15" t="s">
        <v>107</v>
      </c>
      <c r="Y19" s="16">
        <v>42855</v>
      </c>
      <c r="Z19" s="16">
        <v>42855</v>
      </c>
      <c r="AA19" s="14">
        <v>0.9</v>
      </c>
    </row>
    <row r="20" spans="1:27" x14ac:dyDescent="0.3">
      <c r="A20" s="20" t="s">
        <v>51</v>
      </c>
      <c r="B20" s="20" t="s">
        <v>71</v>
      </c>
      <c r="C20" s="15" t="s">
        <v>87</v>
      </c>
      <c r="D20" s="18">
        <v>408740</v>
      </c>
      <c r="E20" s="18">
        <v>165000</v>
      </c>
      <c r="F20" s="3">
        <v>55</v>
      </c>
      <c r="G20" s="3">
        <v>34</v>
      </c>
      <c r="H20" s="3">
        <f t="shared" si="0"/>
        <v>89</v>
      </c>
      <c r="I20" s="19">
        <v>24.833300000000001</v>
      </c>
      <c r="J20" s="19">
        <v>13</v>
      </c>
      <c r="K20" s="19">
        <v>11.666700000000001</v>
      </c>
      <c r="L20" s="19">
        <v>4.3333000000000004</v>
      </c>
      <c r="M20" s="19">
        <v>8.3332999999999995</v>
      </c>
      <c r="N20" s="19">
        <v>11.833299999999999</v>
      </c>
      <c r="O20" s="19">
        <v>9.3332999999999995</v>
      </c>
      <c r="P20" s="13">
        <f t="shared" si="1"/>
        <v>83.333199999999991</v>
      </c>
      <c r="Q20" s="3">
        <v>165000</v>
      </c>
      <c r="R20" s="8" t="s">
        <v>114</v>
      </c>
      <c r="S20" s="15" t="s">
        <v>106</v>
      </c>
      <c r="T20" s="14" t="s">
        <v>106</v>
      </c>
      <c r="U20" s="21">
        <v>0.4</v>
      </c>
      <c r="V20" s="14">
        <v>0.6</v>
      </c>
      <c r="W20" s="15" t="s">
        <v>107</v>
      </c>
      <c r="X20" s="15" t="s">
        <v>107</v>
      </c>
      <c r="Y20" s="16">
        <v>42794</v>
      </c>
      <c r="Z20" s="16">
        <v>42794</v>
      </c>
      <c r="AA20" s="14">
        <f t="shared" si="2"/>
        <v>0.57668514389168102</v>
      </c>
    </row>
    <row r="21" spans="1:27" x14ac:dyDescent="0.3">
      <c r="A21" s="15" t="s">
        <v>54</v>
      </c>
      <c r="B21" s="15" t="s">
        <v>74</v>
      </c>
      <c r="C21" s="15" t="s">
        <v>90</v>
      </c>
      <c r="D21" s="18">
        <v>1331370</v>
      </c>
      <c r="E21" s="18">
        <v>450000</v>
      </c>
      <c r="F21" s="3">
        <v>55</v>
      </c>
      <c r="G21" s="3">
        <v>31</v>
      </c>
      <c r="H21" s="3">
        <f t="shared" si="0"/>
        <v>86</v>
      </c>
      <c r="I21" s="19">
        <v>24.333300000000001</v>
      </c>
      <c r="J21" s="19">
        <v>12.166700000000001</v>
      </c>
      <c r="K21" s="19">
        <v>11.333299999999999</v>
      </c>
      <c r="L21" s="19">
        <v>4</v>
      </c>
      <c r="M21" s="19">
        <v>8.1667000000000005</v>
      </c>
      <c r="N21" s="19">
        <v>13</v>
      </c>
      <c r="O21" s="19">
        <v>8.5</v>
      </c>
      <c r="P21" s="13">
        <f t="shared" si="1"/>
        <v>81.5</v>
      </c>
      <c r="Q21" s="3">
        <v>400000</v>
      </c>
      <c r="R21" s="8" t="s">
        <v>114</v>
      </c>
      <c r="S21" s="15" t="s">
        <v>106</v>
      </c>
      <c r="T21" s="14" t="s">
        <v>106</v>
      </c>
      <c r="U21" s="21">
        <v>0.68</v>
      </c>
      <c r="V21" s="14">
        <v>0.6</v>
      </c>
      <c r="W21" s="15" t="s">
        <v>107</v>
      </c>
      <c r="X21" s="15" t="s">
        <v>107</v>
      </c>
      <c r="Y21" s="16">
        <v>42947</v>
      </c>
      <c r="Z21" s="16">
        <v>42947</v>
      </c>
      <c r="AA21" s="14">
        <f t="shared" si="2"/>
        <v>0.42920343062302102</v>
      </c>
    </row>
    <row r="22" spans="1:27" x14ac:dyDescent="0.3">
      <c r="A22" s="15" t="s">
        <v>57</v>
      </c>
      <c r="B22" s="15" t="s">
        <v>77</v>
      </c>
      <c r="C22" s="15" t="s">
        <v>93</v>
      </c>
      <c r="D22" s="18">
        <v>1074300</v>
      </c>
      <c r="E22" s="18">
        <v>500000</v>
      </c>
      <c r="F22" s="3">
        <v>55</v>
      </c>
      <c r="G22" s="3">
        <v>33</v>
      </c>
      <c r="H22" s="3">
        <f t="shared" si="0"/>
        <v>88</v>
      </c>
      <c r="I22" s="19">
        <v>22.666699999999999</v>
      </c>
      <c r="J22" s="19">
        <v>13</v>
      </c>
      <c r="K22" s="19">
        <v>11.666700000000001</v>
      </c>
      <c r="L22" s="19">
        <v>4.6666999999999996</v>
      </c>
      <c r="M22" s="19">
        <v>8.1667000000000005</v>
      </c>
      <c r="N22" s="19">
        <v>11.666700000000001</v>
      </c>
      <c r="O22" s="19">
        <v>9.5</v>
      </c>
      <c r="P22" s="13">
        <f t="shared" si="1"/>
        <v>81.333500000000001</v>
      </c>
      <c r="Q22" s="2">
        <v>400000</v>
      </c>
      <c r="R22" s="8" t="s">
        <v>114</v>
      </c>
      <c r="S22" s="15" t="s">
        <v>107</v>
      </c>
      <c r="T22" s="14" t="s">
        <v>106</v>
      </c>
      <c r="U22" s="21">
        <v>0.47</v>
      </c>
      <c r="V22" s="14">
        <v>0.6</v>
      </c>
      <c r="W22" s="15" t="s">
        <v>107</v>
      </c>
      <c r="X22" s="15" t="s">
        <v>107</v>
      </c>
      <c r="Y22" s="16">
        <v>43008</v>
      </c>
      <c r="Z22" s="16">
        <v>43008</v>
      </c>
      <c r="AA22" s="14">
        <f t="shared" si="2"/>
        <v>0.53190782037472906</v>
      </c>
    </row>
    <row r="23" spans="1:27" x14ac:dyDescent="0.3">
      <c r="A23" s="15" t="s">
        <v>52</v>
      </c>
      <c r="B23" s="15" t="s">
        <v>72</v>
      </c>
      <c r="C23" s="15" t="s">
        <v>88</v>
      </c>
      <c r="D23" s="18">
        <v>574590</v>
      </c>
      <c r="E23" s="18">
        <v>450000</v>
      </c>
      <c r="F23" s="3">
        <v>55</v>
      </c>
      <c r="G23" s="3">
        <v>39</v>
      </c>
      <c r="H23" s="3">
        <f t="shared" si="0"/>
        <v>94</v>
      </c>
      <c r="I23" s="19">
        <v>23.166699999999999</v>
      </c>
      <c r="J23" s="19">
        <v>14.5</v>
      </c>
      <c r="K23" s="19">
        <v>10.833299999999999</v>
      </c>
      <c r="L23" s="19">
        <v>3.6667000000000001</v>
      </c>
      <c r="M23" s="19">
        <v>7.6666999999999996</v>
      </c>
      <c r="N23" s="19">
        <v>11</v>
      </c>
      <c r="O23" s="19">
        <v>9.6667000000000005</v>
      </c>
      <c r="P23" s="13">
        <f t="shared" si="1"/>
        <v>80.500100000000003</v>
      </c>
      <c r="Q23" s="3">
        <v>350000</v>
      </c>
      <c r="R23" s="8" t="s">
        <v>114</v>
      </c>
      <c r="S23" s="15" t="s">
        <v>106</v>
      </c>
      <c r="T23" s="14" t="s">
        <v>106</v>
      </c>
      <c r="U23" s="21">
        <v>0.78</v>
      </c>
      <c r="V23" s="14">
        <v>0.87</v>
      </c>
      <c r="W23" s="15" t="s">
        <v>107</v>
      </c>
      <c r="X23" s="15" t="s">
        <v>107</v>
      </c>
      <c r="Y23" s="16">
        <v>42916</v>
      </c>
      <c r="Z23" s="16">
        <v>42916</v>
      </c>
      <c r="AA23" s="14">
        <f t="shared" si="2"/>
        <v>0.87018569762787379</v>
      </c>
    </row>
    <row r="24" spans="1:27" x14ac:dyDescent="0.3">
      <c r="A24" s="15" t="s">
        <v>62</v>
      </c>
      <c r="B24" s="15" t="s">
        <v>77</v>
      </c>
      <c r="C24" s="15" t="s">
        <v>97</v>
      </c>
      <c r="D24" s="18">
        <v>714000</v>
      </c>
      <c r="E24" s="18">
        <v>500000</v>
      </c>
      <c r="F24" s="3">
        <v>37</v>
      </c>
      <c r="G24" s="3">
        <v>30</v>
      </c>
      <c r="H24" s="3">
        <f t="shared" si="0"/>
        <v>67</v>
      </c>
      <c r="I24" s="19">
        <v>20.5</v>
      </c>
      <c r="J24" s="19">
        <v>10.833299999999999</v>
      </c>
      <c r="K24" s="19">
        <v>11.833299999999999</v>
      </c>
      <c r="L24" s="19">
        <v>4.6666999999999996</v>
      </c>
      <c r="M24" s="19">
        <v>7.8333000000000004</v>
      </c>
      <c r="N24" s="19">
        <v>10.833299999999999</v>
      </c>
      <c r="O24" s="19">
        <v>9.5</v>
      </c>
      <c r="P24" s="13">
        <f t="shared" si="1"/>
        <v>75.999899999999997</v>
      </c>
      <c r="Q24" s="2">
        <v>250000</v>
      </c>
      <c r="R24" s="8" t="s">
        <v>114</v>
      </c>
      <c r="S24" s="15" t="s">
        <v>106</v>
      </c>
      <c r="T24" s="14" t="s">
        <v>106</v>
      </c>
      <c r="U24" s="21" t="s">
        <v>109</v>
      </c>
      <c r="V24" s="14">
        <v>0.83</v>
      </c>
      <c r="W24" s="15" t="s">
        <v>107</v>
      </c>
      <c r="X24" s="15" t="s">
        <v>107</v>
      </c>
      <c r="Y24" s="16">
        <v>42993</v>
      </c>
      <c r="Z24" s="16">
        <v>43008</v>
      </c>
      <c r="AA24" s="14">
        <f t="shared" si="2"/>
        <v>0.50020008003201288</v>
      </c>
    </row>
    <row r="25" spans="1:27" x14ac:dyDescent="0.3">
      <c r="A25" s="15" t="s">
        <v>53</v>
      </c>
      <c r="B25" s="15" t="s">
        <v>73</v>
      </c>
      <c r="C25" s="15" t="s">
        <v>89</v>
      </c>
      <c r="D25" s="18">
        <v>843757.06</v>
      </c>
      <c r="E25" s="18">
        <v>413757.06</v>
      </c>
      <c r="F25" s="3">
        <v>25</v>
      </c>
      <c r="G25" s="3">
        <v>23</v>
      </c>
      <c r="H25" s="3">
        <f t="shared" si="0"/>
        <v>48</v>
      </c>
      <c r="I25" s="19">
        <v>20.666699999999999</v>
      </c>
      <c r="J25" s="19">
        <v>10.333299999999999</v>
      </c>
      <c r="K25" s="19">
        <v>11.166700000000001</v>
      </c>
      <c r="L25" s="19">
        <v>4.1666999999999996</v>
      </c>
      <c r="M25" s="19">
        <v>7.8333000000000004</v>
      </c>
      <c r="N25" s="19">
        <v>11.166700000000001</v>
      </c>
      <c r="O25" s="19">
        <v>5.8333000000000004</v>
      </c>
      <c r="P25" s="13">
        <f t="shared" si="1"/>
        <v>71.166699999999992</v>
      </c>
      <c r="Q25" s="3">
        <v>170000</v>
      </c>
      <c r="R25" s="8" t="s">
        <v>114</v>
      </c>
      <c r="S25" s="15" t="s">
        <v>107</v>
      </c>
      <c r="T25" s="14" t="s">
        <v>106</v>
      </c>
      <c r="U25" s="22" t="s">
        <v>108</v>
      </c>
      <c r="V25" s="14">
        <v>0.61</v>
      </c>
      <c r="W25" s="15" t="s">
        <v>107</v>
      </c>
      <c r="X25" s="15" t="s">
        <v>107</v>
      </c>
      <c r="Y25" s="16">
        <v>43100</v>
      </c>
      <c r="Z25" s="16">
        <v>43100</v>
      </c>
      <c r="AA25" s="14">
        <f t="shared" si="2"/>
        <v>0.28782827945421025</v>
      </c>
    </row>
    <row r="26" spans="1:27" x14ac:dyDescent="0.3">
      <c r="A26" s="15" t="s">
        <v>68</v>
      </c>
      <c r="B26" s="15" t="s">
        <v>85</v>
      </c>
      <c r="C26" s="15" t="s">
        <v>103</v>
      </c>
      <c r="D26" s="18">
        <v>796000</v>
      </c>
      <c r="E26" s="18">
        <v>320000</v>
      </c>
      <c r="F26" s="8">
        <v>50</v>
      </c>
      <c r="G26" s="8">
        <v>32</v>
      </c>
      <c r="H26" s="3">
        <f t="shared" si="0"/>
        <v>82</v>
      </c>
      <c r="I26" s="19">
        <v>17.5</v>
      </c>
      <c r="J26" s="19">
        <v>11</v>
      </c>
      <c r="K26" s="19">
        <v>10.166700000000001</v>
      </c>
      <c r="L26" s="19">
        <v>3.8332999999999999</v>
      </c>
      <c r="M26" s="19">
        <v>8.1667000000000005</v>
      </c>
      <c r="N26" s="19">
        <v>9.3332999999999995</v>
      </c>
      <c r="O26" s="19">
        <v>6.8333000000000004</v>
      </c>
      <c r="P26" s="13">
        <f t="shared" si="1"/>
        <v>66.833299999999994</v>
      </c>
      <c r="Q26" s="3"/>
      <c r="R26" s="8"/>
      <c r="S26" s="15" t="s">
        <v>107</v>
      </c>
      <c r="T26" s="8"/>
      <c r="U26" s="21">
        <v>0.41</v>
      </c>
      <c r="V26" s="8"/>
      <c r="W26" s="15" t="s">
        <v>107</v>
      </c>
      <c r="X26" s="8"/>
      <c r="Y26" s="16">
        <v>43100</v>
      </c>
      <c r="Z26" s="8"/>
      <c r="AA26" s="8"/>
    </row>
    <row r="27" spans="1:27" x14ac:dyDescent="0.3">
      <c r="A27" s="15" t="s">
        <v>65</v>
      </c>
      <c r="B27" s="15" t="s">
        <v>82</v>
      </c>
      <c r="C27" s="15" t="s">
        <v>100</v>
      </c>
      <c r="D27" s="18">
        <v>500000</v>
      </c>
      <c r="E27" s="18">
        <v>250000</v>
      </c>
      <c r="F27" s="3">
        <v>60</v>
      </c>
      <c r="G27" s="3">
        <v>33</v>
      </c>
      <c r="H27" s="3">
        <f t="shared" si="0"/>
        <v>93</v>
      </c>
      <c r="I27" s="19">
        <v>19</v>
      </c>
      <c r="J27" s="19">
        <v>10.5</v>
      </c>
      <c r="K27" s="19">
        <v>9.5</v>
      </c>
      <c r="L27" s="19">
        <v>4.3333000000000004</v>
      </c>
      <c r="M27" s="19">
        <v>7.6666999999999996</v>
      </c>
      <c r="N27" s="19">
        <v>8.1667000000000005</v>
      </c>
      <c r="O27" s="19">
        <v>7</v>
      </c>
      <c r="P27" s="13">
        <f t="shared" si="1"/>
        <v>66.166699999999992</v>
      </c>
      <c r="Q27" s="2"/>
      <c r="R27" s="8"/>
      <c r="S27" s="15" t="s">
        <v>107</v>
      </c>
      <c r="T27" s="14"/>
      <c r="U27" s="21">
        <v>0.5</v>
      </c>
      <c r="V27" s="8"/>
      <c r="W27" s="15" t="s">
        <v>107</v>
      </c>
      <c r="X27" s="14"/>
      <c r="Y27" s="16">
        <v>43465</v>
      </c>
      <c r="Z27" s="8"/>
      <c r="AA27" s="8"/>
    </row>
    <row r="28" spans="1:27" x14ac:dyDescent="0.3">
      <c r="A28" s="15" t="s">
        <v>59</v>
      </c>
      <c r="B28" s="15" t="s">
        <v>78</v>
      </c>
      <c r="C28" s="15" t="s">
        <v>94</v>
      </c>
      <c r="D28" s="18">
        <v>411290</v>
      </c>
      <c r="E28" s="18">
        <v>200000</v>
      </c>
      <c r="F28" s="3">
        <v>60</v>
      </c>
      <c r="G28" s="3">
        <v>32</v>
      </c>
      <c r="H28" s="3">
        <f t="shared" si="0"/>
        <v>92</v>
      </c>
      <c r="I28" s="19">
        <v>16.166699999999999</v>
      </c>
      <c r="J28" s="19">
        <v>10.833299999999999</v>
      </c>
      <c r="K28" s="19">
        <v>8.6667000000000005</v>
      </c>
      <c r="L28" s="19">
        <v>4.1666999999999996</v>
      </c>
      <c r="M28" s="19">
        <v>7.8333000000000004</v>
      </c>
      <c r="N28" s="19">
        <v>8.6667000000000005</v>
      </c>
      <c r="O28" s="19">
        <v>8.1667000000000005</v>
      </c>
      <c r="P28" s="13">
        <f t="shared" si="1"/>
        <v>64.500100000000003</v>
      </c>
      <c r="R28" s="8"/>
      <c r="S28" s="15" t="s">
        <v>106</v>
      </c>
      <c r="T28" s="14"/>
      <c r="U28" s="21">
        <v>0.49</v>
      </c>
      <c r="V28" s="8"/>
      <c r="W28" s="15" t="s">
        <v>107</v>
      </c>
      <c r="X28" s="14"/>
      <c r="Y28" s="16">
        <v>42825</v>
      </c>
      <c r="Z28" s="8"/>
      <c r="AA28" s="8"/>
    </row>
    <row r="29" spans="1:27" x14ac:dyDescent="0.3">
      <c r="A29" s="15" t="s">
        <v>67</v>
      </c>
      <c r="B29" s="15" t="s">
        <v>84</v>
      </c>
      <c r="C29" s="15" t="s">
        <v>102</v>
      </c>
      <c r="D29" s="18">
        <v>550000</v>
      </c>
      <c r="E29" s="18">
        <v>360000</v>
      </c>
      <c r="F29" s="3">
        <v>46</v>
      </c>
      <c r="G29" s="3">
        <v>29</v>
      </c>
      <c r="H29" s="3">
        <f t="shared" si="0"/>
        <v>75</v>
      </c>
      <c r="I29" s="19">
        <v>19.166699999999999</v>
      </c>
      <c r="J29" s="19">
        <v>9.5</v>
      </c>
      <c r="K29" s="19">
        <v>10.333299999999999</v>
      </c>
      <c r="L29" s="19">
        <v>3.6667000000000001</v>
      </c>
      <c r="M29" s="19">
        <v>6.8333000000000004</v>
      </c>
      <c r="N29" s="19">
        <v>9.1667000000000005</v>
      </c>
      <c r="O29" s="19">
        <v>5</v>
      </c>
      <c r="P29" s="13">
        <f t="shared" si="1"/>
        <v>63.666699999999999</v>
      </c>
      <c r="Q29" s="2"/>
      <c r="R29" s="8"/>
      <c r="S29" s="15" t="s">
        <v>106</v>
      </c>
      <c r="T29" s="14"/>
      <c r="U29" s="22" t="s">
        <v>111</v>
      </c>
      <c r="V29" s="8"/>
      <c r="W29" s="15" t="s">
        <v>107</v>
      </c>
      <c r="X29" s="14"/>
      <c r="Y29" s="16">
        <v>44104</v>
      </c>
      <c r="Z29" s="8"/>
      <c r="AA29" s="8"/>
    </row>
    <row r="30" spans="1:27" x14ac:dyDescent="0.3">
      <c r="A30" s="15" t="s">
        <v>61</v>
      </c>
      <c r="B30" s="15" t="s">
        <v>79</v>
      </c>
      <c r="C30" s="15" t="s">
        <v>96</v>
      </c>
      <c r="D30" s="18">
        <v>532860</v>
      </c>
      <c r="E30" s="18">
        <v>260000</v>
      </c>
      <c r="F30" s="3">
        <v>53</v>
      </c>
      <c r="G30" s="3">
        <v>32</v>
      </c>
      <c r="H30" s="3">
        <f t="shared" si="0"/>
        <v>85</v>
      </c>
      <c r="I30" s="19">
        <v>15.833299999999999</v>
      </c>
      <c r="J30" s="19">
        <v>10.5</v>
      </c>
      <c r="K30" s="19">
        <v>9.6667000000000005</v>
      </c>
      <c r="L30" s="19">
        <v>3.8332999999999999</v>
      </c>
      <c r="M30" s="19">
        <v>6.3333000000000004</v>
      </c>
      <c r="N30" s="19">
        <v>7.1666999999999996</v>
      </c>
      <c r="O30" s="19">
        <v>6.8333000000000004</v>
      </c>
      <c r="P30" s="13">
        <f t="shared" si="1"/>
        <v>60.166600000000003</v>
      </c>
      <c r="Q30" s="2"/>
      <c r="R30" s="8"/>
      <c r="S30" s="15" t="s">
        <v>107</v>
      </c>
      <c r="T30" s="14"/>
      <c r="U30" s="21">
        <v>0.49</v>
      </c>
      <c r="V30" s="8"/>
      <c r="W30" s="15" t="s">
        <v>106</v>
      </c>
      <c r="X30" s="14"/>
      <c r="Y30" s="16">
        <v>43556</v>
      </c>
      <c r="Z30" s="8"/>
      <c r="AA30" s="8"/>
    </row>
    <row r="31" spans="1:27" x14ac:dyDescent="0.3">
      <c r="A31" s="15" t="s">
        <v>56</v>
      </c>
      <c r="B31" s="15" t="s">
        <v>76</v>
      </c>
      <c r="C31" s="15" t="s">
        <v>92</v>
      </c>
      <c r="D31" s="18">
        <v>500000</v>
      </c>
      <c r="E31" s="18">
        <v>250000</v>
      </c>
      <c r="F31" s="3">
        <v>0</v>
      </c>
      <c r="G31" s="3">
        <v>15</v>
      </c>
      <c r="H31" s="3">
        <f t="shared" si="0"/>
        <v>15</v>
      </c>
      <c r="I31" s="19">
        <v>15.833299999999999</v>
      </c>
      <c r="J31" s="19">
        <v>11.833299999999999</v>
      </c>
      <c r="K31" s="19">
        <v>6.8333000000000004</v>
      </c>
      <c r="L31" s="19">
        <v>3.3332999999999999</v>
      </c>
      <c r="M31" s="19">
        <v>7</v>
      </c>
      <c r="N31" s="19">
        <v>7.5</v>
      </c>
      <c r="O31" s="19">
        <v>7.1666999999999996</v>
      </c>
      <c r="P31" s="13">
        <f t="shared" si="1"/>
        <v>59.499899999999997</v>
      </c>
      <c r="Q31" s="2"/>
      <c r="R31" s="8"/>
      <c r="S31" s="15" t="s">
        <v>106</v>
      </c>
      <c r="T31" s="14"/>
      <c r="U31" s="21">
        <v>0.5</v>
      </c>
      <c r="V31" s="8"/>
      <c r="W31" s="15" t="s">
        <v>112</v>
      </c>
      <c r="X31" s="14"/>
      <c r="Y31" s="16">
        <v>43281</v>
      </c>
      <c r="Z31" s="8"/>
      <c r="AA31" s="8"/>
    </row>
    <row r="32" spans="1:27" x14ac:dyDescent="0.3">
      <c r="A32" s="15" t="s">
        <v>60</v>
      </c>
      <c r="B32" s="15" t="s">
        <v>74</v>
      </c>
      <c r="C32" s="15" t="s">
        <v>95</v>
      </c>
      <c r="D32" s="18">
        <v>487500</v>
      </c>
      <c r="E32" s="18">
        <v>260000</v>
      </c>
      <c r="F32" s="3">
        <v>24</v>
      </c>
      <c r="G32" s="3">
        <v>26</v>
      </c>
      <c r="H32" s="3">
        <f t="shared" si="0"/>
        <v>50</v>
      </c>
      <c r="I32" s="19">
        <v>13</v>
      </c>
      <c r="J32" s="19">
        <v>10.666700000000001</v>
      </c>
      <c r="K32" s="19">
        <v>6.6666999999999996</v>
      </c>
      <c r="L32" s="19">
        <v>3.8332999999999999</v>
      </c>
      <c r="M32" s="19">
        <v>6.5</v>
      </c>
      <c r="N32" s="19">
        <v>8.1667000000000005</v>
      </c>
      <c r="O32" s="19">
        <v>8.5</v>
      </c>
      <c r="P32" s="13">
        <f t="shared" si="1"/>
        <v>57.333399999999997</v>
      </c>
      <c r="Q32" s="2"/>
      <c r="R32" s="8"/>
      <c r="S32" s="15" t="s">
        <v>106</v>
      </c>
      <c r="T32" s="14"/>
      <c r="U32" s="21">
        <v>0.53</v>
      </c>
      <c r="V32" s="8"/>
      <c r="W32" s="15" t="s">
        <v>107</v>
      </c>
      <c r="X32" s="14"/>
      <c r="Y32" s="16">
        <v>43008</v>
      </c>
      <c r="Z32" s="8"/>
      <c r="AA32" s="8"/>
    </row>
    <row r="33" spans="1:27" x14ac:dyDescent="0.3">
      <c r="A33" s="15" t="s">
        <v>58</v>
      </c>
      <c r="B33" s="15" t="s">
        <v>49</v>
      </c>
      <c r="C33" s="15" t="s">
        <v>50</v>
      </c>
      <c r="D33" s="18">
        <v>916200</v>
      </c>
      <c r="E33" s="18">
        <v>450000</v>
      </c>
      <c r="F33" s="3">
        <v>52</v>
      </c>
      <c r="G33" s="3">
        <v>22</v>
      </c>
      <c r="H33" s="3">
        <f t="shared" si="0"/>
        <v>74</v>
      </c>
      <c r="I33" s="19">
        <v>14.333299999999999</v>
      </c>
      <c r="J33" s="19">
        <v>8.8332999999999995</v>
      </c>
      <c r="K33" s="19">
        <v>8</v>
      </c>
      <c r="L33" s="19">
        <v>3.6667000000000001</v>
      </c>
      <c r="M33" s="19">
        <v>7.5</v>
      </c>
      <c r="N33" s="19">
        <v>7.8333000000000004</v>
      </c>
      <c r="O33" s="19">
        <v>6.5</v>
      </c>
      <c r="P33" s="13">
        <f t="shared" si="1"/>
        <v>56.666600000000003</v>
      </c>
      <c r="Q33" s="2"/>
      <c r="R33" s="8"/>
      <c r="S33" s="15" t="s">
        <v>106</v>
      </c>
      <c r="T33" s="14"/>
      <c r="U33" s="21">
        <v>0.49</v>
      </c>
      <c r="V33" s="8"/>
      <c r="W33" s="15" t="s">
        <v>107</v>
      </c>
      <c r="X33" s="14"/>
      <c r="Y33" s="16">
        <v>43100</v>
      </c>
      <c r="Z33" s="8"/>
      <c r="AA33" s="8"/>
    </row>
    <row r="34" spans="1:27" x14ac:dyDescent="0.3">
      <c r="A34" s="15" t="s">
        <v>66</v>
      </c>
      <c r="B34" s="15" t="s">
        <v>83</v>
      </c>
      <c r="C34" s="15" t="s">
        <v>101</v>
      </c>
      <c r="D34" s="18">
        <v>637400</v>
      </c>
      <c r="E34" s="18">
        <v>300000</v>
      </c>
      <c r="F34" s="3">
        <v>45</v>
      </c>
      <c r="G34" s="3">
        <v>25</v>
      </c>
      <c r="H34" s="3">
        <f t="shared" si="0"/>
        <v>70</v>
      </c>
      <c r="I34" s="19">
        <v>14.333299999999999</v>
      </c>
      <c r="J34" s="19">
        <v>9.1667000000000005</v>
      </c>
      <c r="K34" s="19">
        <v>7.1666999999999996</v>
      </c>
      <c r="L34" s="19">
        <v>4.1666999999999996</v>
      </c>
      <c r="M34" s="19">
        <v>6.8333000000000004</v>
      </c>
      <c r="N34" s="19">
        <v>8.1667000000000005</v>
      </c>
      <c r="O34" s="19">
        <v>6.6666999999999996</v>
      </c>
      <c r="P34" s="13">
        <f t="shared" si="1"/>
        <v>56.500099999999996</v>
      </c>
      <c r="Q34" s="2"/>
      <c r="R34" s="8"/>
      <c r="S34" s="15" t="s">
        <v>107</v>
      </c>
      <c r="T34" s="14"/>
      <c r="U34" s="22" t="s">
        <v>110</v>
      </c>
      <c r="V34" s="8"/>
      <c r="W34" s="15" t="s">
        <v>107</v>
      </c>
      <c r="X34" s="14"/>
      <c r="Y34" s="16">
        <v>43008</v>
      </c>
      <c r="Z34" s="8"/>
      <c r="AA34" s="8"/>
    </row>
    <row r="35" spans="1:27" x14ac:dyDescent="0.3">
      <c r="A35" s="15" t="s">
        <v>70</v>
      </c>
      <c r="B35" s="15" t="s">
        <v>86</v>
      </c>
      <c r="C35" s="15" t="s">
        <v>105</v>
      </c>
      <c r="D35" s="18">
        <v>651100</v>
      </c>
      <c r="E35" s="18">
        <v>500000</v>
      </c>
      <c r="F35" s="8">
        <v>44</v>
      </c>
      <c r="G35" s="8">
        <v>27</v>
      </c>
      <c r="H35" s="3">
        <f t="shared" si="0"/>
        <v>71</v>
      </c>
      <c r="I35" s="19">
        <v>14</v>
      </c>
      <c r="J35" s="19">
        <v>9.1667000000000005</v>
      </c>
      <c r="K35" s="19">
        <v>6.3333000000000004</v>
      </c>
      <c r="L35" s="19">
        <v>4</v>
      </c>
      <c r="M35" s="19">
        <v>7.8333000000000004</v>
      </c>
      <c r="N35" s="19">
        <v>7.5</v>
      </c>
      <c r="O35" s="19">
        <v>6.1666999999999996</v>
      </c>
      <c r="P35" s="13">
        <f t="shared" si="1"/>
        <v>55</v>
      </c>
      <c r="Q35" s="8"/>
      <c r="R35" s="8"/>
      <c r="S35" s="15" t="s">
        <v>106</v>
      </c>
      <c r="T35" s="8"/>
      <c r="U35" s="21">
        <v>0.77</v>
      </c>
      <c r="V35" s="8"/>
      <c r="W35" s="15" t="s">
        <v>107</v>
      </c>
      <c r="X35" s="8"/>
      <c r="Y35" s="16">
        <v>43159</v>
      </c>
      <c r="Z35" s="8"/>
      <c r="AA35" s="8"/>
    </row>
    <row r="36" spans="1:27" x14ac:dyDescent="0.3">
      <c r="E36" s="17">
        <f>SUM(E16:E35)</f>
        <v>7393757.0599999996</v>
      </c>
      <c r="Q36" s="17">
        <f>SUM(Q16:Q35)</f>
        <v>3500000</v>
      </c>
    </row>
    <row r="37" spans="1:27" x14ac:dyDescent="0.3">
      <c r="Q37" s="17">
        <f xml:space="preserve"> 3500000-Q36</f>
        <v>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6:I32">
      <formula1>0</formula1>
      <formula2>30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" sqref="P16:P35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60" zoomScaleNormal="60" workbookViewId="0">
      <selection activeCell="P16" sqref="P16:P35"/>
    </sheetView>
  </sheetViews>
  <sheetFormatPr defaultColWidth="9.109375" defaultRowHeight="12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x14ac:dyDescent="0.3">
      <c r="I10" s="1" t="s">
        <v>46</v>
      </c>
    </row>
    <row r="11" spans="1:16" x14ac:dyDescent="0.3">
      <c r="H11" s="1" t="s">
        <v>47</v>
      </c>
    </row>
    <row r="12" spans="1:16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x14ac:dyDescent="0.3">
      <c r="A15" s="8"/>
      <c r="B15" s="8"/>
      <c r="C15" s="8"/>
      <c r="D15" s="8"/>
      <c r="E15" s="8"/>
      <c r="F15" s="3"/>
      <c r="G15" s="3"/>
      <c r="H15" s="3"/>
      <c r="I15" s="9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3">
        <v>27</v>
      </c>
      <c r="J16" s="23">
        <v>14</v>
      </c>
      <c r="K16" s="23">
        <v>12</v>
      </c>
      <c r="L16" s="23">
        <v>4</v>
      </c>
      <c r="M16" s="23">
        <v>7</v>
      </c>
      <c r="N16" s="23">
        <v>13</v>
      </c>
      <c r="O16" s="23">
        <v>9</v>
      </c>
      <c r="P16" s="24">
        <f>SUM(I16:O16)</f>
        <v>86</v>
      </c>
    </row>
    <row r="17" spans="1:16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3">
        <v>24</v>
      </c>
      <c r="J17" s="23">
        <v>14</v>
      </c>
      <c r="K17" s="23">
        <v>12</v>
      </c>
      <c r="L17" s="23">
        <v>5</v>
      </c>
      <c r="M17" s="23">
        <v>7</v>
      </c>
      <c r="N17" s="23">
        <v>11</v>
      </c>
      <c r="O17" s="23">
        <v>10</v>
      </c>
      <c r="P17" s="24">
        <f t="shared" ref="P17:P35" si="0">SUM(I17:O17)</f>
        <v>83</v>
      </c>
    </row>
    <row r="18" spans="1:16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3">
        <v>23</v>
      </c>
      <c r="J18" s="23">
        <v>13</v>
      </c>
      <c r="K18" s="23">
        <v>12</v>
      </c>
      <c r="L18" s="23">
        <v>4</v>
      </c>
      <c r="M18" s="23">
        <v>6</v>
      </c>
      <c r="N18" s="23">
        <v>11</v>
      </c>
      <c r="O18" s="23">
        <v>6</v>
      </c>
      <c r="P18" s="24">
        <f t="shared" si="0"/>
        <v>75</v>
      </c>
    </row>
    <row r="19" spans="1:16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3">
        <v>25</v>
      </c>
      <c r="J19" s="23">
        <v>13</v>
      </c>
      <c r="K19" s="23">
        <v>13</v>
      </c>
      <c r="L19" s="23">
        <v>4</v>
      </c>
      <c r="M19" s="23">
        <v>7</v>
      </c>
      <c r="N19" s="23">
        <v>12</v>
      </c>
      <c r="O19" s="23">
        <v>8</v>
      </c>
      <c r="P19" s="24">
        <f t="shared" si="0"/>
        <v>82</v>
      </c>
    </row>
    <row r="20" spans="1:16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3">
        <v>27</v>
      </c>
      <c r="J20" s="23">
        <v>13</v>
      </c>
      <c r="K20" s="23">
        <v>13</v>
      </c>
      <c r="L20" s="23">
        <v>5</v>
      </c>
      <c r="M20" s="23">
        <v>8</v>
      </c>
      <c r="N20" s="23">
        <v>14</v>
      </c>
      <c r="O20" s="23">
        <v>8</v>
      </c>
      <c r="P20" s="24">
        <f t="shared" si="0"/>
        <v>88</v>
      </c>
    </row>
    <row r="21" spans="1:16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3">
        <v>15</v>
      </c>
      <c r="J21" s="23">
        <v>10</v>
      </c>
      <c r="K21" s="23">
        <v>5</v>
      </c>
      <c r="L21" s="23">
        <v>3</v>
      </c>
      <c r="M21" s="23">
        <v>5</v>
      </c>
      <c r="N21" s="23">
        <v>4</v>
      </c>
      <c r="O21" s="23">
        <v>8</v>
      </c>
      <c r="P21" s="24">
        <f t="shared" si="0"/>
        <v>50</v>
      </c>
    </row>
    <row r="22" spans="1:16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3">
        <v>22</v>
      </c>
      <c r="J22" s="23">
        <v>13</v>
      </c>
      <c r="K22" s="23">
        <v>12</v>
      </c>
      <c r="L22" s="23">
        <v>4</v>
      </c>
      <c r="M22" s="23">
        <v>8</v>
      </c>
      <c r="N22" s="23">
        <v>12</v>
      </c>
      <c r="O22" s="23">
        <v>9</v>
      </c>
      <c r="P22" s="24">
        <f t="shared" si="0"/>
        <v>80</v>
      </c>
    </row>
    <row r="23" spans="1:16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3">
        <v>15</v>
      </c>
      <c r="J23" s="23">
        <v>7</v>
      </c>
      <c r="K23" s="23">
        <v>8</v>
      </c>
      <c r="L23" s="23">
        <v>3</v>
      </c>
      <c r="M23" s="23">
        <v>7</v>
      </c>
      <c r="N23" s="23">
        <v>7</v>
      </c>
      <c r="O23" s="23">
        <v>6</v>
      </c>
      <c r="P23" s="24">
        <f t="shared" si="0"/>
        <v>53</v>
      </c>
    </row>
    <row r="24" spans="1:16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3">
        <v>19</v>
      </c>
      <c r="J24" s="23">
        <v>12</v>
      </c>
      <c r="K24" s="23">
        <v>8</v>
      </c>
      <c r="L24" s="23">
        <v>4</v>
      </c>
      <c r="M24" s="23">
        <v>8</v>
      </c>
      <c r="N24" s="23">
        <v>10</v>
      </c>
      <c r="O24" s="23">
        <v>8</v>
      </c>
      <c r="P24" s="24">
        <f t="shared" si="0"/>
        <v>69</v>
      </c>
    </row>
    <row r="25" spans="1:16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3">
        <v>15</v>
      </c>
      <c r="J25" s="23">
        <v>10</v>
      </c>
      <c r="K25" s="23">
        <v>7</v>
      </c>
      <c r="L25" s="23">
        <v>3</v>
      </c>
      <c r="M25" s="23">
        <v>5</v>
      </c>
      <c r="N25" s="23">
        <v>10</v>
      </c>
      <c r="O25" s="23">
        <v>8</v>
      </c>
      <c r="P25" s="24">
        <f t="shared" si="0"/>
        <v>58</v>
      </c>
    </row>
    <row r="26" spans="1:16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3">
        <v>19</v>
      </c>
      <c r="J26" s="23">
        <v>11</v>
      </c>
      <c r="K26" s="23">
        <v>10</v>
      </c>
      <c r="L26" s="23">
        <v>3</v>
      </c>
      <c r="M26" s="23">
        <v>5</v>
      </c>
      <c r="N26" s="23">
        <v>5</v>
      </c>
      <c r="O26" s="23">
        <v>6</v>
      </c>
      <c r="P26" s="24">
        <f t="shared" si="0"/>
        <v>59</v>
      </c>
    </row>
    <row r="27" spans="1:16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3">
        <v>22</v>
      </c>
      <c r="J27" s="23">
        <v>10</v>
      </c>
      <c r="K27" s="23">
        <v>12</v>
      </c>
      <c r="L27" s="23">
        <v>4</v>
      </c>
      <c r="M27" s="23">
        <v>8</v>
      </c>
      <c r="N27" s="23">
        <v>12</v>
      </c>
      <c r="O27" s="23">
        <v>9</v>
      </c>
      <c r="P27" s="24">
        <f t="shared" si="0"/>
        <v>77</v>
      </c>
    </row>
    <row r="28" spans="1:16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3">
        <v>25</v>
      </c>
      <c r="J28" s="23">
        <v>14</v>
      </c>
      <c r="K28" s="23">
        <v>12</v>
      </c>
      <c r="L28" s="23">
        <v>5</v>
      </c>
      <c r="M28" s="23">
        <v>8</v>
      </c>
      <c r="N28" s="23">
        <v>14</v>
      </c>
      <c r="O28" s="23">
        <v>10</v>
      </c>
      <c r="P28" s="24">
        <f t="shared" si="0"/>
        <v>88</v>
      </c>
    </row>
    <row r="29" spans="1:16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3">
        <v>27</v>
      </c>
      <c r="J29" s="23">
        <v>14</v>
      </c>
      <c r="K29" s="23">
        <v>13</v>
      </c>
      <c r="L29" s="23">
        <v>5</v>
      </c>
      <c r="M29" s="23">
        <v>10</v>
      </c>
      <c r="N29" s="23">
        <v>12</v>
      </c>
      <c r="O29" s="23">
        <v>8</v>
      </c>
      <c r="P29" s="24">
        <f t="shared" si="0"/>
        <v>89</v>
      </c>
    </row>
    <row r="30" spans="1:16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3">
        <v>18</v>
      </c>
      <c r="J30" s="23">
        <v>11</v>
      </c>
      <c r="K30" s="23">
        <v>11</v>
      </c>
      <c r="L30" s="23">
        <v>4</v>
      </c>
      <c r="M30" s="23">
        <v>8</v>
      </c>
      <c r="N30" s="23">
        <v>10</v>
      </c>
      <c r="O30" s="23">
        <v>7</v>
      </c>
      <c r="P30" s="24">
        <f t="shared" si="0"/>
        <v>69</v>
      </c>
    </row>
    <row r="31" spans="1:16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3">
        <v>15</v>
      </c>
      <c r="J31" s="23">
        <v>10</v>
      </c>
      <c r="K31" s="23">
        <v>8</v>
      </c>
      <c r="L31" s="23">
        <v>4</v>
      </c>
      <c r="M31" s="23">
        <v>6</v>
      </c>
      <c r="N31" s="23">
        <v>10</v>
      </c>
      <c r="O31" s="23">
        <v>6</v>
      </c>
      <c r="P31" s="24">
        <f t="shared" si="0"/>
        <v>59</v>
      </c>
    </row>
    <row r="32" spans="1:16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3">
        <v>20</v>
      </c>
      <c r="J32" s="23">
        <v>10</v>
      </c>
      <c r="K32" s="23">
        <v>11</v>
      </c>
      <c r="L32" s="23">
        <v>4</v>
      </c>
      <c r="M32" s="23">
        <v>5</v>
      </c>
      <c r="N32" s="23">
        <v>12</v>
      </c>
      <c r="O32" s="23">
        <v>4</v>
      </c>
      <c r="P32" s="24">
        <f t="shared" si="0"/>
        <v>66</v>
      </c>
    </row>
    <row r="33" spans="1:16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3">
        <v>18</v>
      </c>
      <c r="J33" s="23">
        <v>12</v>
      </c>
      <c r="K33" s="23">
        <v>10</v>
      </c>
      <c r="L33" s="23">
        <v>3</v>
      </c>
      <c r="M33" s="23">
        <v>8</v>
      </c>
      <c r="N33" s="23">
        <v>11</v>
      </c>
      <c r="O33" s="23">
        <v>7</v>
      </c>
      <c r="P33" s="24">
        <f t="shared" si="0"/>
        <v>69</v>
      </c>
    </row>
    <row r="34" spans="1:16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3">
        <v>30</v>
      </c>
      <c r="J34" s="23">
        <v>12</v>
      </c>
      <c r="K34" s="23">
        <v>15</v>
      </c>
      <c r="L34" s="23">
        <v>5</v>
      </c>
      <c r="M34" s="23">
        <v>8</v>
      </c>
      <c r="N34" s="23">
        <v>14</v>
      </c>
      <c r="O34" s="23">
        <v>4</v>
      </c>
      <c r="P34" s="24">
        <f t="shared" si="0"/>
        <v>88</v>
      </c>
    </row>
    <row r="35" spans="1:16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3">
        <v>10</v>
      </c>
      <c r="J35" s="23">
        <v>10</v>
      </c>
      <c r="K35" s="23">
        <v>7</v>
      </c>
      <c r="L35" s="23">
        <v>4</v>
      </c>
      <c r="M35" s="23">
        <v>7</v>
      </c>
      <c r="N35" s="23">
        <v>9</v>
      </c>
      <c r="O35" s="23">
        <v>4</v>
      </c>
      <c r="P35" s="24">
        <f t="shared" si="0"/>
        <v>51</v>
      </c>
    </row>
    <row r="36" spans="1:16" x14ac:dyDescent="0.3">
      <c r="E36" s="17">
        <f>SUM(E16:E35)</f>
        <v>7393757</v>
      </c>
    </row>
  </sheetData>
  <dataValidations count="7">
    <dataValidation type="whole" showInputMessage="1" showErrorMessage="1" errorTitle="ZNOVU A LÉPE" error="To je móóóóóóc!!!!" sqref="P16:P35">
      <formula1>0</formula1>
      <formula2>100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I16:I32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P16" sqref="P16:P35"/>
    </sheetView>
  </sheetViews>
  <sheetFormatPr defaultColWidth="9.109375" defaultRowHeight="12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x14ac:dyDescent="0.3">
      <c r="I10" s="1" t="s">
        <v>46</v>
      </c>
    </row>
    <row r="11" spans="1:16" x14ac:dyDescent="0.3">
      <c r="H11" s="1" t="s">
        <v>47</v>
      </c>
    </row>
    <row r="12" spans="1:16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x14ac:dyDescent="0.3">
      <c r="A15" s="8"/>
      <c r="B15" s="8"/>
      <c r="C15" s="8"/>
      <c r="D15" s="8"/>
      <c r="E15" s="8"/>
      <c r="F15" s="3"/>
      <c r="G15" s="3"/>
      <c r="H15" s="3"/>
      <c r="I15" s="9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3">
        <v>26</v>
      </c>
      <c r="J16" s="23">
        <v>14</v>
      </c>
      <c r="K16" s="23">
        <v>12</v>
      </c>
      <c r="L16" s="23">
        <v>5</v>
      </c>
      <c r="M16" s="23">
        <v>8</v>
      </c>
      <c r="N16" s="23">
        <v>11</v>
      </c>
      <c r="O16" s="23">
        <v>9</v>
      </c>
      <c r="P16" s="23">
        <f>SUM(I16:O16)</f>
        <v>85</v>
      </c>
    </row>
    <row r="17" spans="1:16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3">
        <v>25</v>
      </c>
      <c r="J17" s="23">
        <v>15</v>
      </c>
      <c r="K17" s="23">
        <v>12</v>
      </c>
      <c r="L17" s="23">
        <v>5</v>
      </c>
      <c r="M17" s="23">
        <v>9</v>
      </c>
      <c r="N17" s="23">
        <v>14</v>
      </c>
      <c r="O17" s="23">
        <v>9</v>
      </c>
      <c r="P17" s="23">
        <f t="shared" ref="P17:P35" si="0">SUM(I17:O17)</f>
        <v>89</v>
      </c>
    </row>
    <row r="18" spans="1:16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3">
        <v>22</v>
      </c>
      <c r="J18" s="23">
        <v>11</v>
      </c>
      <c r="K18" s="23">
        <v>10</v>
      </c>
      <c r="L18" s="23">
        <v>5</v>
      </c>
      <c r="M18" s="23">
        <v>8</v>
      </c>
      <c r="N18" s="23">
        <v>12</v>
      </c>
      <c r="O18" s="23">
        <v>6</v>
      </c>
      <c r="P18" s="23">
        <f t="shared" si="0"/>
        <v>74</v>
      </c>
    </row>
    <row r="19" spans="1:16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3">
        <v>21</v>
      </c>
      <c r="J19" s="23">
        <v>11</v>
      </c>
      <c r="K19" s="23">
        <v>9</v>
      </c>
      <c r="L19" s="23">
        <v>5</v>
      </c>
      <c r="M19" s="23">
        <v>8</v>
      </c>
      <c r="N19" s="23">
        <v>12</v>
      </c>
      <c r="O19" s="23">
        <v>8</v>
      </c>
      <c r="P19" s="23">
        <f t="shared" si="0"/>
        <v>74</v>
      </c>
    </row>
    <row r="20" spans="1:16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3">
        <v>24</v>
      </c>
      <c r="J20" s="23">
        <v>12</v>
      </c>
      <c r="K20" s="23">
        <v>10</v>
      </c>
      <c r="L20" s="23">
        <v>5</v>
      </c>
      <c r="M20" s="23">
        <v>8</v>
      </c>
      <c r="N20" s="23">
        <v>12</v>
      </c>
      <c r="O20" s="23">
        <v>8</v>
      </c>
      <c r="P20" s="23">
        <f t="shared" si="0"/>
        <v>79</v>
      </c>
    </row>
    <row r="21" spans="1:16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3">
        <v>18</v>
      </c>
      <c r="J21" s="23">
        <v>12</v>
      </c>
      <c r="K21" s="23">
        <v>9</v>
      </c>
      <c r="L21" s="23">
        <v>5</v>
      </c>
      <c r="M21" s="23">
        <v>8</v>
      </c>
      <c r="N21" s="23">
        <v>10</v>
      </c>
      <c r="O21" s="23">
        <v>8</v>
      </c>
      <c r="P21" s="23">
        <f t="shared" si="0"/>
        <v>70</v>
      </c>
    </row>
    <row r="22" spans="1:16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3">
        <v>23</v>
      </c>
      <c r="J22" s="23">
        <v>13</v>
      </c>
      <c r="K22" s="23">
        <v>11</v>
      </c>
      <c r="L22" s="23">
        <v>5</v>
      </c>
      <c r="M22" s="23">
        <v>9</v>
      </c>
      <c r="N22" s="23">
        <v>11</v>
      </c>
      <c r="O22" s="23">
        <v>9</v>
      </c>
      <c r="P22" s="23">
        <f t="shared" si="0"/>
        <v>81</v>
      </c>
    </row>
    <row r="23" spans="1:16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3">
        <v>16</v>
      </c>
      <c r="J23" s="23">
        <v>10</v>
      </c>
      <c r="K23" s="23">
        <v>7</v>
      </c>
      <c r="L23" s="23">
        <v>5</v>
      </c>
      <c r="M23" s="23">
        <v>8</v>
      </c>
      <c r="N23" s="23">
        <v>10</v>
      </c>
      <c r="O23" s="23">
        <v>6</v>
      </c>
      <c r="P23" s="23">
        <f t="shared" si="0"/>
        <v>62</v>
      </c>
    </row>
    <row r="24" spans="1:16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3">
        <v>17</v>
      </c>
      <c r="J24" s="23">
        <v>11</v>
      </c>
      <c r="K24" s="23">
        <v>8</v>
      </c>
      <c r="L24" s="23">
        <v>5</v>
      </c>
      <c r="M24" s="23">
        <v>8</v>
      </c>
      <c r="N24" s="23">
        <v>10</v>
      </c>
      <c r="O24" s="23">
        <v>8</v>
      </c>
      <c r="P24" s="23">
        <f t="shared" si="0"/>
        <v>67</v>
      </c>
    </row>
    <row r="25" spans="1:16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3">
        <v>16</v>
      </c>
      <c r="J25" s="23">
        <v>8</v>
      </c>
      <c r="K25" s="23">
        <v>7</v>
      </c>
      <c r="L25" s="23">
        <v>5</v>
      </c>
      <c r="M25" s="23">
        <v>8</v>
      </c>
      <c r="N25" s="23">
        <v>10</v>
      </c>
      <c r="O25" s="23">
        <v>8</v>
      </c>
      <c r="P25" s="23">
        <f t="shared" si="0"/>
        <v>62</v>
      </c>
    </row>
    <row r="26" spans="1:16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3">
        <v>17</v>
      </c>
      <c r="J26" s="23">
        <v>9</v>
      </c>
      <c r="K26" s="23">
        <v>11</v>
      </c>
      <c r="L26" s="23">
        <v>5</v>
      </c>
      <c r="M26" s="23">
        <v>8</v>
      </c>
      <c r="N26" s="23">
        <v>10</v>
      </c>
      <c r="O26" s="23">
        <v>7</v>
      </c>
      <c r="P26" s="23">
        <f t="shared" si="0"/>
        <v>67</v>
      </c>
    </row>
    <row r="27" spans="1:16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3">
        <v>19</v>
      </c>
      <c r="J27" s="23">
        <v>9</v>
      </c>
      <c r="K27" s="23">
        <v>12</v>
      </c>
      <c r="L27" s="23">
        <v>5</v>
      </c>
      <c r="M27" s="23">
        <v>8</v>
      </c>
      <c r="N27" s="23">
        <v>11</v>
      </c>
      <c r="O27" s="23">
        <v>9</v>
      </c>
      <c r="P27" s="23">
        <f t="shared" si="0"/>
        <v>73</v>
      </c>
    </row>
    <row r="28" spans="1:16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3">
        <v>24</v>
      </c>
      <c r="J28" s="23">
        <v>12</v>
      </c>
      <c r="K28" s="23">
        <v>13</v>
      </c>
      <c r="L28" s="23">
        <v>5</v>
      </c>
      <c r="M28" s="23">
        <v>9</v>
      </c>
      <c r="N28" s="23">
        <v>12</v>
      </c>
      <c r="O28" s="23">
        <v>9</v>
      </c>
      <c r="P28" s="23">
        <f t="shared" si="0"/>
        <v>84</v>
      </c>
    </row>
    <row r="29" spans="1:16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3">
        <v>25</v>
      </c>
      <c r="J29" s="23">
        <v>12</v>
      </c>
      <c r="K29" s="23">
        <v>14</v>
      </c>
      <c r="L29" s="23">
        <v>5</v>
      </c>
      <c r="M29" s="23">
        <v>9</v>
      </c>
      <c r="N29" s="23">
        <v>12</v>
      </c>
      <c r="O29" s="23">
        <v>8</v>
      </c>
      <c r="P29" s="23">
        <f t="shared" si="0"/>
        <v>85</v>
      </c>
    </row>
    <row r="30" spans="1:16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3">
        <v>19</v>
      </c>
      <c r="J30" s="23">
        <v>11</v>
      </c>
      <c r="K30" s="23">
        <v>11</v>
      </c>
      <c r="L30" s="23">
        <v>5</v>
      </c>
      <c r="M30" s="23">
        <v>9</v>
      </c>
      <c r="N30" s="23">
        <v>11</v>
      </c>
      <c r="O30" s="23">
        <v>7</v>
      </c>
      <c r="P30" s="23">
        <f t="shared" si="0"/>
        <v>73</v>
      </c>
    </row>
    <row r="31" spans="1:16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3">
        <v>15</v>
      </c>
      <c r="J31" s="23">
        <v>9</v>
      </c>
      <c r="K31" s="23">
        <v>9</v>
      </c>
      <c r="L31" s="23">
        <v>5</v>
      </c>
      <c r="M31" s="23">
        <v>9</v>
      </c>
      <c r="N31" s="23">
        <v>10</v>
      </c>
      <c r="O31" s="23">
        <v>7</v>
      </c>
      <c r="P31" s="23">
        <f t="shared" si="0"/>
        <v>64</v>
      </c>
    </row>
    <row r="32" spans="1:16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3">
        <v>17</v>
      </c>
      <c r="J32" s="23">
        <v>9</v>
      </c>
      <c r="K32" s="23">
        <v>9</v>
      </c>
      <c r="L32" s="23">
        <v>3</v>
      </c>
      <c r="M32" s="23">
        <v>8</v>
      </c>
      <c r="N32" s="23">
        <v>9</v>
      </c>
      <c r="O32" s="23">
        <v>6</v>
      </c>
      <c r="P32" s="23">
        <f t="shared" si="0"/>
        <v>61</v>
      </c>
    </row>
    <row r="33" spans="1:16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3">
        <v>18</v>
      </c>
      <c r="J33" s="23">
        <v>10</v>
      </c>
      <c r="K33" s="23">
        <v>10</v>
      </c>
      <c r="L33" s="23">
        <v>5</v>
      </c>
      <c r="M33" s="23">
        <v>9</v>
      </c>
      <c r="N33" s="23">
        <v>11</v>
      </c>
      <c r="O33" s="23">
        <v>7</v>
      </c>
      <c r="P33" s="23">
        <f t="shared" si="0"/>
        <v>70</v>
      </c>
    </row>
    <row r="34" spans="1:16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3">
        <v>22</v>
      </c>
      <c r="J34" s="23">
        <v>11</v>
      </c>
      <c r="K34" s="23">
        <v>12</v>
      </c>
      <c r="L34" s="23">
        <v>5</v>
      </c>
      <c r="M34" s="23">
        <v>9</v>
      </c>
      <c r="N34" s="23">
        <v>12</v>
      </c>
      <c r="O34" s="23">
        <v>6</v>
      </c>
      <c r="P34" s="23">
        <f t="shared" si="0"/>
        <v>77</v>
      </c>
    </row>
    <row r="35" spans="1:16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3">
        <v>16</v>
      </c>
      <c r="J35" s="23">
        <v>10</v>
      </c>
      <c r="K35" s="23">
        <v>9</v>
      </c>
      <c r="L35" s="23">
        <v>5</v>
      </c>
      <c r="M35" s="23">
        <v>9</v>
      </c>
      <c r="N35" s="23">
        <v>11</v>
      </c>
      <c r="O35" s="23">
        <v>6</v>
      </c>
      <c r="P35" s="23">
        <f t="shared" si="0"/>
        <v>66</v>
      </c>
    </row>
    <row r="36" spans="1:16" x14ac:dyDescent="0.3">
      <c r="E36" s="17">
        <f>SUM(E16:E35)</f>
        <v>7393757</v>
      </c>
    </row>
  </sheetData>
  <dataValidations count="7">
    <dataValidation type="whole" allowBlank="1" showInputMessage="1" showErrorMessage="1" errorTitle="ZNOVU A LÉPE" error="To je móóóóóóc!!!!" sqref="I16:I32">
      <formula1>0</formula1>
      <formula2>30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" sqref="P16:P3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zoomScale="78" zoomScaleNormal="78" workbookViewId="0">
      <selection activeCell="A10" sqref="A1:XFD1048576"/>
    </sheetView>
  </sheetViews>
  <sheetFormatPr defaultColWidth="9.109375" defaultRowHeight="12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x14ac:dyDescent="0.3">
      <c r="I10" s="1" t="s">
        <v>46</v>
      </c>
    </row>
    <row r="11" spans="1:16" x14ac:dyDescent="0.3">
      <c r="H11" s="1" t="s">
        <v>47</v>
      </c>
    </row>
    <row r="12" spans="1:16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x14ac:dyDescent="0.3">
      <c r="A15" s="8"/>
      <c r="B15" s="8"/>
      <c r="C15" s="8"/>
      <c r="D15" s="8"/>
      <c r="E15" s="8"/>
      <c r="F15" s="3"/>
      <c r="G15" s="3"/>
      <c r="H15" s="3"/>
      <c r="I15" s="9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3">
        <v>26</v>
      </c>
      <c r="J16" s="23">
        <v>12</v>
      </c>
      <c r="K16" s="23">
        <v>12</v>
      </c>
      <c r="L16" s="23">
        <v>4</v>
      </c>
      <c r="M16" s="23">
        <v>9</v>
      </c>
      <c r="N16" s="23">
        <v>12</v>
      </c>
      <c r="O16" s="23">
        <v>10</v>
      </c>
      <c r="P16" s="23">
        <f>SUM(I16:O16)</f>
        <v>85</v>
      </c>
    </row>
    <row r="17" spans="1:16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3">
        <v>20</v>
      </c>
      <c r="J17" s="23">
        <v>15</v>
      </c>
      <c r="K17" s="23">
        <v>11</v>
      </c>
      <c r="L17" s="23">
        <v>3</v>
      </c>
      <c r="M17" s="23">
        <v>7</v>
      </c>
      <c r="N17" s="23">
        <v>10</v>
      </c>
      <c r="O17" s="23">
        <v>10</v>
      </c>
      <c r="P17" s="23">
        <f t="shared" ref="P17:P35" si="0">SUM(I17:O17)</f>
        <v>76</v>
      </c>
    </row>
    <row r="18" spans="1:16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3">
        <v>20</v>
      </c>
      <c r="J18" s="23">
        <v>9</v>
      </c>
      <c r="K18" s="23">
        <v>11</v>
      </c>
      <c r="L18" s="23">
        <v>4</v>
      </c>
      <c r="M18" s="23">
        <v>8</v>
      </c>
      <c r="N18" s="23">
        <v>11</v>
      </c>
      <c r="O18" s="23">
        <v>5</v>
      </c>
      <c r="P18" s="23">
        <f t="shared" si="0"/>
        <v>68</v>
      </c>
    </row>
    <row r="19" spans="1:16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3">
        <v>25</v>
      </c>
      <c r="J19" s="23">
        <v>12</v>
      </c>
      <c r="K19" s="23">
        <v>12</v>
      </c>
      <c r="L19" s="23">
        <v>4</v>
      </c>
      <c r="M19" s="23">
        <v>9</v>
      </c>
      <c r="N19" s="23">
        <v>14</v>
      </c>
      <c r="O19" s="23">
        <v>9</v>
      </c>
      <c r="P19" s="23">
        <f t="shared" si="0"/>
        <v>85</v>
      </c>
    </row>
    <row r="20" spans="1:16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3">
        <v>27</v>
      </c>
      <c r="J20" s="23">
        <v>13</v>
      </c>
      <c r="K20" s="23">
        <v>14</v>
      </c>
      <c r="L20" s="23">
        <v>5</v>
      </c>
      <c r="M20" s="23">
        <v>9</v>
      </c>
      <c r="N20" s="23">
        <v>15</v>
      </c>
      <c r="O20" s="23">
        <v>8</v>
      </c>
      <c r="P20" s="23">
        <f t="shared" si="0"/>
        <v>91</v>
      </c>
    </row>
    <row r="21" spans="1:16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3">
        <v>15</v>
      </c>
      <c r="J21" s="23">
        <v>12</v>
      </c>
      <c r="K21" s="23">
        <v>8</v>
      </c>
      <c r="L21" s="23">
        <v>3</v>
      </c>
      <c r="M21" s="23">
        <v>7</v>
      </c>
      <c r="N21" s="23">
        <v>8</v>
      </c>
      <c r="O21" s="23">
        <v>6</v>
      </c>
      <c r="P21" s="23">
        <f t="shared" si="0"/>
        <v>59</v>
      </c>
    </row>
    <row r="22" spans="1:16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3">
        <v>20</v>
      </c>
      <c r="J22" s="23">
        <v>13</v>
      </c>
      <c r="K22" s="23">
        <v>12</v>
      </c>
      <c r="L22" s="23">
        <v>5</v>
      </c>
      <c r="M22" s="23">
        <v>8</v>
      </c>
      <c r="N22" s="23">
        <v>12</v>
      </c>
      <c r="O22" s="23">
        <v>10</v>
      </c>
      <c r="P22" s="23">
        <f t="shared" si="0"/>
        <v>80</v>
      </c>
    </row>
    <row r="23" spans="1:16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3">
        <v>10</v>
      </c>
      <c r="J23" s="23">
        <v>9</v>
      </c>
      <c r="K23" s="23">
        <v>8</v>
      </c>
      <c r="L23" s="23">
        <v>4</v>
      </c>
      <c r="M23" s="23">
        <v>8</v>
      </c>
      <c r="N23" s="23">
        <v>7</v>
      </c>
      <c r="O23" s="23">
        <v>7</v>
      </c>
      <c r="P23" s="23">
        <f t="shared" si="0"/>
        <v>53</v>
      </c>
    </row>
    <row r="24" spans="1:16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3">
        <v>15</v>
      </c>
      <c r="J24" s="23">
        <v>10</v>
      </c>
      <c r="K24" s="23">
        <v>8</v>
      </c>
      <c r="L24" s="23">
        <v>4</v>
      </c>
      <c r="M24" s="23">
        <v>8</v>
      </c>
      <c r="N24" s="23">
        <v>8</v>
      </c>
      <c r="O24" s="23">
        <v>8</v>
      </c>
      <c r="P24" s="23">
        <f t="shared" si="0"/>
        <v>61</v>
      </c>
    </row>
    <row r="25" spans="1:16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3">
        <v>10</v>
      </c>
      <c r="J25" s="23">
        <v>12</v>
      </c>
      <c r="K25" s="23">
        <v>6</v>
      </c>
      <c r="L25" s="23">
        <v>4</v>
      </c>
      <c r="M25" s="23">
        <v>6</v>
      </c>
      <c r="N25" s="23">
        <v>7</v>
      </c>
      <c r="O25" s="23">
        <v>9</v>
      </c>
      <c r="P25" s="23">
        <f t="shared" si="0"/>
        <v>54</v>
      </c>
    </row>
    <row r="26" spans="1:16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3">
        <v>14</v>
      </c>
      <c r="J26" s="23">
        <v>11</v>
      </c>
      <c r="K26" s="23">
        <v>9</v>
      </c>
      <c r="L26" s="23">
        <v>4</v>
      </c>
      <c r="M26" s="23">
        <v>6</v>
      </c>
      <c r="N26" s="23">
        <v>6</v>
      </c>
      <c r="O26" s="23">
        <v>7</v>
      </c>
      <c r="P26" s="23">
        <f t="shared" si="0"/>
        <v>57</v>
      </c>
    </row>
    <row r="27" spans="1:16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3">
        <v>20</v>
      </c>
      <c r="J27" s="23">
        <v>11</v>
      </c>
      <c r="K27" s="23">
        <v>12</v>
      </c>
      <c r="L27" s="23">
        <v>5</v>
      </c>
      <c r="M27" s="23">
        <v>8</v>
      </c>
      <c r="N27" s="23">
        <v>11</v>
      </c>
      <c r="O27" s="23">
        <v>10</v>
      </c>
      <c r="P27" s="23">
        <f t="shared" si="0"/>
        <v>77</v>
      </c>
    </row>
    <row r="28" spans="1:16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3">
        <v>25</v>
      </c>
      <c r="J28" s="23">
        <v>14</v>
      </c>
      <c r="K28" s="23">
        <v>10</v>
      </c>
      <c r="L28" s="23">
        <v>5</v>
      </c>
      <c r="M28" s="23">
        <v>8</v>
      </c>
      <c r="N28" s="23">
        <v>14</v>
      </c>
      <c r="O28" s="23">
        <v>10</v>
      </c>
      <c r="P28" s="23">
        <f t="shared" si="0"/>
        <v>86</v>
      </c>
    </row>
    <row r="29" spans="1:16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3">
        <v>27</v>
      </c>
      <c r="J29" s="23">
        <v>12</v>
      </c>
      <c r="K29" s="23">
        <v>12</v>
      </c>
      <c r="L29" s="23">
        <v>5</v>
      </c>
      <c r="M29" s="23">
        <v>9</v>
      </c>
      <c r="N29" s="23">
        <v>13</v>
      </c>
      <c r="O29" s="23">
        <v>8</v>
      </c>
      <c r="P29" s="23">
        <f t="shared" si="0"/>
        <v>86</v>
      </c>
    </row>
    <row r="30" spans="1:16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3">
        <v>18</v>
      </c>
      <c r="J30" s="23">
        <v>10</v>
      </c>
      <c r="K30" s="23">
        <v>8</v>
      </c>
      <c r="L30" s="23">
        <v>5</v>
      </c>
      <c r="M30" s="23">
        <v>7</v>
      </c>
      <c r="N30" s="23">
        <v>7</v>
      </c>
      <c r="O30" s="23">
        <v>7</v>
      </c>
      <c r="P30" s="23">
        <f t="shared" si="0"/>
        <v>62</v>
      </c>
    </row>
    <row r="31" spans="1:16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3">
        <v>14</v>
      </c>
      <c r="J31" s="23">
        <v>9</v>
      </c>
      <c r="K31" s="23">
        <v>6</v>
      </c>
      <c r="L31" s="23">
        <v>4</v>
      </c>
      <c r="M31" s="23">
        <v>7</v>
      </c>
      <c r="N31" s="23">
        <v>6</v>
      </c>
      <c r="O31" s="23">
        <v>7</v>
      </c>
      <c r="P31" s="23">
        <f t="shared" si="0"/>
        <v>53</v>
      </c>
    </row>
    <row r="32" spans="1:16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3">
        <v>18</v>
      </c>
      <c r="J32" s="23">
        <v>10</v>
      </c>
      <c r="K32" s="23">
        <v>11</v>
      </c>
      <c r="L32" s="23">
        <v>4</v>
      </c>
      <c r="M32" s="23">
        <v>8</v>
      </c>
      <c r="N32" s="23">
        <v>8</v>
      </c>
      <c r="O32" s="23">
        <v>5</v>
      </c>
      <c r="P32" s="23">
        <f t="shared" si="0"/>
        <v>64</v>
      </c>
    </row>
    <row r="33" spans="1:16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3">
        <v>16</v>
      </c>
      <c r="J33" s="23">
        <v>11</v>
      </c>
      <c r="K33" s="23">
        <v>10</v>
      </c>
      <c r="L33" s="23">
        <v>4</v>
      </c>
      <c r="M33" s="23">
        <v>8</v>
      </c>
      <c r="N33" s="23">
        <v>7</v>
      </c>
      <c r="O33" s="23">
        <v>7</v>
      </c>
      <c r="P33" s="23">
        <f t="shared" si="0"/>
        <v>63</v>
      </c>
    </row>
    <row r="34" spans="1:16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3">
        <v>25</v>
      </c>
      <c r="J34" s="23">
        <v>12</v>
      </c>
      <c r="K34" s="23">
        <v>15</v>
      </c>
      <c r="L34" s="23">
        <v>4</v>
      </c>
      <c r="M34" s="23">
        <v>8</v>
      </c>
      <c r="N34" s="23">
        <v>13</v>
      </c>
      <c r="O34" s="23">
        <v>7</v>
      </c>
      <c r="P34" s="23">
        <f t="shared" si="0"/>
        <v>84</v>
      </c>
    </row>
    <row r="35" spans="1:16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3">
        <v>16</v>
      </c>
      <c r="J35" s="23">
        <v>9</v>
      </c>
      <c r="K35" s="23">
        <v>5</v>
      </c>
      <c r="L35" s="23">
        <v>4</v>
      </c>
      <c r="M35" s="23">
        <v>8</v>
      </c>
      <c r="N35" s="23">
        <v>6</v>
      </c>
      <c r="O35" s="23">
        <v>7</v>
      </c>
      <c r="P35" s="23">
        <f t="shared" si="0"/>
        <v>55</v>
      </c>
    </row>
    <row r="36" spans="1:16" x14ac:dyDescent="0.3">
      <c r="E36" s="17">
        <f>SUM(E16:E35)</f>
        <v>7393757</v>
      </c>
    </row>
  </sheetData>
  <dataValidations count="7">
    <dataValidation type="whole" showInputMessage="1" showErrorMessage="1" errorTitle="ZNOVU A LÉPE" error="To je móóóóóóc!!!!" sqref="P16:P35">
      <formula1>0</formula1>
      <formula2>100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I16:I32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A13" sqref="A1:XFD1048576"/>
    </sheetView>
  </sheetViews>
  <sheetFormatPr defaultColWidth="9.109375" defaultRowHeight="14.4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ht="12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ht="12" x14ac:dyDescent="0.3">
      <c r="I10" s="1" t="s">
        <v>46</v>
      </c>
    </row>
    <row r="11" spans="1:16" ht="12" x14ac:dyDescent="0.3">
      <c r="H11" s="1" t="s">
        <v>47</v>
      </c>
    </row>
    <row r="12" spans="1:16" ht="12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ht="12" x14ac:dyDescent="0.3">
      <c r="A15" s="8"/>
      <c r="B15" s="8"/>
      <c r="C15" s="8"/>
      <c r="D15" s="8"/>
      <c r="E15" s="8"/>
      <c r="F15" s="3"/>
      <c r="G15" s="3"/>
      <c r="H15" s="3"/>
      <c r="I15" s="9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ht="12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3">
        <v>22</v>
      </c>
      <c r="J16" s="23">
        <v>12</v>
      </c>
      <c r="K16" s="23">
        <v>10</v>
      </c>
      <c r="L16" s="23">
        <v>4</v>
      </c>
      <c r="M16" s="23">
        <v>9</v>
      </c>
      <c r="N16" s="23">
        <v>10</v>
      </c>
      <c r="O16" s="23">
        <v>9</v>
      </c>
      <c r="P16" s="23">
        <f>SUM(I16:O16)</f>
        <v>76</v>
      </c>
    </row>
    <row r="17" spans="1:16" ht="12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3">
        <v>23</v>
      </c>
      <c r="J17" s="23">
        <v>15</v>
      </c>
      <c r="K17" s="23">
        <v>8</v>
      </c>
      <c r="L17" s="23">
        <v>3</v>
      </c>
      <c r="M17" s="23">
        <v>7</v>
      </c>
      <c r="N17" s="23">
        <v>10</v>
      </c>
      <c r="O17" s="23">
        <v>10</v>
      </c>
      <c r="P17" s="23">
        <f t="shared" ref="P17:P35" si="0">SUM(I17:O17)</f>
        <v>76</v>
      </c>
    </row>
    <row r="18" spans="1:16" ht="12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3">
        <v>18</v>
      </c>
      <c r="J18" s="23">
        <v>9</v>
      </c>
      <c r="K18" s="23">
        <v>11</v>
      </c>
      <c r="L18" s="23">
        <v>4</v>
      </c>
      <c r="M18" s="23">
        <v>8</v>
      </c>
      <c r="N18" s="23">
        <v>9</v>
      </c>
      <c r="O18" s="23">
        <v>6</v>
      </c>
      <c r="P18" s="23">
        <f t="shared" si="0"/>
        <v>65</v>
      </c>
    </row>
    <row r="19" spans="1:16" ht="12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3">
        <v>26</v>
      </c>
      <c r="J19" s="23">
        <v>13</v>
      </c>
      <c r="K19" s="23">
        <v>11</v>
      </c>
      <c r="L19" s="23">
        <v>4</v>
      </c>
      <c r="M19" s="23">
        <v>9</v>
      </c>
      <c r="N19" s="23">
        <v>14</v>
      </c>
      <c r="O19" s="23">
        <v>9</v>
      </c>
      <c r="P19" s="23">
        <f t="shared" si="0"/>
        <v>86</v>
      </c>
    </row>
    <row r="20" spans="1:16" ht="12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3">
        <v>27</v>
      </c>
      <c r="J20" s="23">
        <v>13</v>
      </c>
      <c r="K20" s="23">
        <v>13</v>
      </c>
      <c r="L20" s="23">
        <v>5</v>
      </c>
      <c r="M20" s="23">
        <v>9</v>
      </c>
      <c r="N20" s="23">
        <v>15</v>
      </c>
      <c r="O20" s="23">
        <v>9</v>
      </c>
      <c r="P20" s="23">
        <f t="shared" si="0"/>
        <v>91</v>
      </c>
    </row>
    <row r="21" spans="1:16" ht="12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3">
        <v>16</v>
      </c>
      <c r="J21" s="23">
        <v>13</v>
      </c>
      <c r="K21" s="23">
        <v>6</v>
      </c>
      <c r="L21" s="23">
        <v>3</v>
      </c>
      <c r="M21" s="23">
        <v>7</v>
      </c>
      <c r="N21" s="23">
        <v>8</v>
      </c>
      <c r="O21" s="23">
        <v>6</v>
      </c>
      <c r="P21" s="23">
        <f t="shared" si="0"/>
        <v>59</v>
      </c>
    </row>
    <row r="22" spans="1:16" ht="12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3">
        <v>24</v>
      </c>
      <c r="J22" s="23">
        <v>13</v>
      </c>
      <c r="K22" s="23">
        <v>12</v>
      </c>
      <c r="L22" s="23">
        <v>5</v>
      </c>
      <c r="M22" s="23">
        <v>8</v>
      </c>
      <c r="N22" s="23">
        <v>12</v>
      </c>
      <c r="O22" s="23">
        <v>10</v>
      </c>
      <c r="P22" s="23">
        <f t="shared" si="0"/>
        <v>84</v>
      </c>
    </row>
    <row r="23" spans="1:16" ht="12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3">
        <v>15</v>
      </c>
      <c r="J23" s="23">
        <v>9</v>
      </c>
      <c r="K23" s="23">
        <v>8</v>
      </c>
      <c r="L23" s="23">
        <v>4</v>
      </c>
      <c r="M23" s="23">
        <v>8</v>
      </c>
      <c r="N23" s="23">
        <v>7</v>
      </c>
      <c r="O23" s="23">
        <v>6</v>
      </c>
      <c r="P23" s="23">
        <f t="shared" si="0"/>
        <v>57</v>
      </c>
    </row>
    <row r="24" spans="1:16" ht="12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3">
        <v>16</v>
      </c>
      <c r="J24" s="23">
        <v>11</v>
      </c>
      <c r="K24" s="23">
        <v>8</v>
      </c>
      <c r="L24" s="23">
        <v>4</v>
      </c>
      <c r="M24" s="23">
        <v>8</v>
      </c>
      <c r="N24" s="23">
        <v>7</v>
      </c>
      <c r="O24" s="23">
        <v>8</v>
      </c>
      <c r="P24" s="23">
        <f t="shared" si="0"/>
        <v>62</v>
      </c>
    </row>
    <row r="25" spans="1:16" ht="12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3">
        <v>12</v>
      </c>
      <c r="J25" s="23">
        <v>12</v>
      </c>
      <c r="K25" s="23">
        <v>6</v>
      </c>
      <c r="L25" s="23">
        <v>4</v>
      </c>
      <c r="M25" s="23">
        <v>6</v>
      </c>
      <c r="N25" s="23">
        <v>7</v>
      </c>
      <c r="O25" s="23">
        <v>9</v>
      </c>
      <c r="P25" s="23">
        <f t="shared" si="0"/>
        <v>56</v>
      </c>
    </row>
    <row r="26" spans="1:16" ht="12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3">
        <v>14</v>
      </c>
      <c r="J26" s="23">
        <v>11</v>
      </c>
      <c r="K26" s="23">
        <v>10</v>
      </c>
      <c r="L26" s="23">
        <v>4</v>
      </c>
      <c r="M26" s="23">
        <v>6</v>
      </c>
      <c r="N26" s="23">
        <v>6</v>
      </c>
      <c r="O26" s="23">
        <v>7</v>
      </c>
      <c r="P26" s="23">
        <f t="shared" si="0"/>
        <v>58</v>
      </c>
    </row>
    <row r="27" spans="1:16" ht="12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3">
        <v>21</v>
      </c>
      <c r="J27" s="23">
        <v>12</v>
      </c>
      <c r="K27" s="23">
        <v>12</v>
      </c>
      <c r="L27" s="23">
        <v>5</v>
      </c>
      <c r="M27" s="23">
        <v>8</v>
      </c>
      <c r="N27" s="23">
        <v>9</v>
      </c>
      <c r="O27" s="23">
        <v>10</v>
      </c>
      <c r="P27" s="23">
        <f t="shared" si="0"/>
        <v>77</v>
      </c>
    </row>
    <row r="28" spans="1:16" ht="12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3">
        <v>22</v>
      </c>
      <c r="J28" s="23">
        <v>14</v>
      </c>
      <c r="K28" s="23">
        <v>10</v>
      </c>
      <c r="L28" s="23">
        <v>5</v>
      </c>
      <c r="M28" s="23">
        <v>8</v>
      </c>
      <c r="N28" s="23">
        <v>14</v>
      </c>
      <c r="O28" s="23">
        <v>10</v>
      </c>
      <c r="P28" s="23">
        <f t="shared" si="0"/>
        <v>83</v>
      </c>
    </row>
    <row r="29" spans="1:16" ht="12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3">
        <v>25</v>
      </c>
      <c r="J29" s="23">
        <v>12</v>
      </c>
      <c r="K29" s="23">
        <v>12</v>
      </c>
      <c r="L29" s="23">
        <v>5</v>
      </c>
      <c r="M29" s="23">
        <v>9</v>
      </c>
      <c r="N29" s="23">
        <v>14</v>
      </c>
      <c r="O29" s="23">
        <v>9</v>
      </c>
      <c r="P29" s="23">
        <f t="shared" si="0"/>
        <v>86</v>
      </c>
    </row>
    <row r="30" spans="1:16" ht="12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3">
        <v>20</v>
      </c>
      <c r="J30" s="23">
        <v>10</v>
      </c>
      <c r="K30" s="23">
        <v>9</v>
      </c>
      <c r="L30" s="23">
        <v>5</v>
      </c>
      <c r="M30" s="23">
        <v>7</v>
      </c>
      <c r="N30" s="23">
        <v>7</v>
      </c>
      <c r="O30" s="23">
        <v>7</v>
      </c>
      <c r="P30" s="23">
        <f t="shared" si="0"/>
        <v>65</v>
      </c>
    </row>
    <row r="31" spans="1:16" ht="12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3">
        <v>14</v>
      </c>
      <c r="J31" s="23">
        <v>9</v>
      </c>
      <c r="K31" s="23">
        <v>6</v>
      </c>
      <c r="L31" s="23">
        <v>4</v>
      </c>
      <c r="M31" s="23">
        <v>7</v>
      </c>
      <c r="N31" s="23">
        <v>6</v>
      </c>
      <c r="O31" s="23">
        <v>7</v>
      </c>
      <c r="P31" s="23">
        <f t="shared" si="0"/>
        <v>53</v>
      </c>
    </row>
    <row r="32" spans="1:16" ht="12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3">
        <v>20</v>
      </c>
      <c r="J32" s="23">
        <v>10</v>
      </c>
      <c r="K32" s="23">
        <v>11</v>
      </c>
      <c r="L32" s="23">
        <v>4</v>
      </c>
      <c r="M32" s="23">
        <v>8</v>
      </c>
      <c r="N32" s="23">
        <v>8</v>
      </c>
      <c r="O32" s="23">
        <v>6</v>
      </c>
      <c r="P32" s="23">
        <f t="shared" si="0"/>
        <v>67</v>
      </c>
    </row>
    <row r="33" spans="1:16" ht="12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3">
        <v>17</v>
      </c>
      <c r="J33" s="23">
        <v>11</v>
      </c>
      <c r="K33" s="23">
        <v>10</v>
      </c>
      <c r="L33" s="23">
        <v>4</v>
      </c>
      <c r="M33" s="23">
        <v>8</v>
      </c>
      <c r="N33" s="23">
        <v>7</v>
      </c>
      <c r="O33" s="23">
        <v>7</v>
      </c>
      <c r="P33" s="23">
        <f t="shared" si="0"/>
        <v>64</v>
      </c>
    </row>
    <row r="34" spans="1:16" ht="12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3">
        <v>26</v>
      </c>
      <c r="J34" s="23">
        <v>12</v>
      </c>
      <c r="K34" s="23">
        <v>14</v>
      </c>
      <c r="L34" s="23">
        <v>4</v>
      </c>
      <c r="M34" s="23">
        <v>8</v>
      </c>
      <c r="N34" s="23">
        <v>13</v>
      </c>
      <c r="O34" s="23">
        <v>7</v>
      </c>
      <c r="P34" s="23">
        <f t="shared" si="0"/>
        <v>84</v>
      </c>
    </row>
    <row r="35" spans="1:16" ht="12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3">
        <v>15</v>
      </c>
      <c r="J35" s="23">
        <v>9</v>
      </c>
      <c r="K35" s="23">
        <v>5</v>
      </c>
      <c r="L35" s="23">
        <v>4</v>
      </c>
      <c r="M35" s="23">
        <v>8</v>
      </c>
      <c r="N35" s="23">
        <v>6</v>
      </c>
      <c r="O35" s="23">
        <v>7</v>
      </c>
      <c r="P35" s="23">
        <f t="shared" si="0"/>
        <v>54</v>
      </c>
    </row>
    <row r="36" spans="1:16" ht="12" x14ac:dyDescent="0.3">
      <c r="E36" s="17">
        <f>SUM(E16:E35)</f>
        <v>7393757</v>
      </c>
    </row>
  </sheetData>
  <dataValidations count="7">
    <dataValidation type="whole" allowBlank="1" showInputMessage="1" showErrorMessage="1" errorTitle="ZNOVU A LÉPE" error="To je móóóóóóc!!!!" sqref="I16:I32">
      <formula1>0</formula1>
      <formula2>30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" sqref="P16:P3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A16" sqref="A1:XFD1048576"/>
    </sheetView>
  </sheetViews>
  <sheetFormatPr defaultColWidth="9.109375" defaultRowHeight="14.4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ht="12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ht="12" x14ac:dyDescent="0.3">
      <c r="I10" s="1" t="s">
        <v>46</v>
      </c>
    </row>
    <row r="11" spans="1:16" ht="12" x14ac:dyDescent="0.3">
      <c r="H11" s="1" t="s">
        <v>47</v>
      </c>
    </row>
    <row r="12" spans="1:16" ht="12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ht="12" x14ac:dyDescent="0.3">
      <c r="A15" s="8"/>
      <c r="B15" s="8"/>
      <c r="C15" s="8"/>
      <c r="D15" s="8"/>
      <c r="E15" s="8"/>
      <c r="F15" s="3"/>
      <c r="G15" s="3"/>
      <c r="H15" s="3"/>
      <c r="I15" s="10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ht="12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5">
        <v>24</v>
      </c>
      <c r="J16" s="25">
        <v>14</v>
      </c>
      <c r="K16" s="25">
        <v>13</v>
      </c>
      <c r="L16" s="25">
        <v>4</v>
      </c>
      <c r="M16" s="25">
        <v>8</v>
      </c>
      <c r="N16" s="25">
        <v>12</v>
      </c>
      <c r="O16" s="25">
        <v>9</v>
      </c>
      <c r="P16" s="23">
        <f>SUM(I16:O16)</f>
        <v>84</v>
      </c>
    </row>
    <row r="17" spans="1:16" ht="12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5">
        <v>22</v>
      </c>
      <c r="J17" s="25">
        <v>13</v>
      </c>
      <c r="K17" s="25">
        <v>10</v>
      </c>
      <c r="L17" s="25">
        <v>3</v>
      </c>
      <c r="M17" s="25">
        <v>9</v>
      </c>
      <c r="N17" s="25">
        <v>11</v>
      </c>
      <c r="O17" s="25">
        <v>9</v>
      </c>
      <c r="P17" s="23">
        <f t="shared" ref="P17:P35" si="0">SUM(I17:O17)</f>
        <v>77</v>
      </c>
    </row>
    <row r="18" spans="1:16" ht="12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5">
        <v>21</v>
      </c>
      <c r="J18" s="25">
        <v>11</v>
      </c>
      <c r="K18" s="25">
        <v>13</v>
      </c>
      <c r="L18" s="25">
        <v>4</v>
      </c>
      <c r="M18" s="25">
        <v>8</v>
      </c>
      <c r="N18" s="25">
        <v>12</v>
      </c>
      <c r="O18" s="25">
        <v>5</v>
      </c>
      <c r="P18" s="23">
        <f t="shared" si="0"/>
        <v>74</v>
      </c>
    </row>
    <row r="19" spans="1:16" ht="12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5">
        <v>25</v>
      </c>
      <c r="J19" s="25">
        <v>12</v>
      </c>
      <c r="K19" s="25">
        <v>12</v>
      </c>
      <c r="L19" s="25">
        <v>3</v>
      </c>
      <c r="M19" s="25">
        <v>7</v>
      </c>
      <c r="N19" s="25">
        <v>13</v>
      </c>
      <c r="O19" s="25">
        <v>8</v>
      </c>
      <c r="P19" s="23">
        <f t="shared" si="0"/>
        <v>80</v>
      </c>
    </row>
    <row r="20" spans="1:16" ht="12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5">
        <v>26</v>
      </c>
      <c r="J20" s="25">
        <v>12</v>
      </c>
      <c r="K20" s="25">
        <v>12</v>
      </c>
      <c r="L20" s="25">
        <v>4</v>
      </c>
      <c r="M20" s="25">
        <v>8</v>
      </c>
      <c r="N20" s="25">
        <v>14</v>
      </c>
      <c r="O20" s="25">
        <v>9</v>
      </c>
      <c r="P20" s="23">
        <f t="shared" si="0"/>
        <v>85</v>
      </c>
    </row>
    <row r="21" spans="1:16" ht="12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5">
        <v>16</v>
      </c>
      <c r="J21" s="25">
        <v>12</v>
      </c>
      <c r="K21" s="25">
        <v>7</v>
      </c>
      <c r="L21" s="25">
        <v>3</v>
      </c>
      <c r="M21" s="25">
        <v>7</v>
      </c>
      <c r="N21" s="25">
        <v>9</v>
      </c>
      <c r="O21" s="25">
        <v>8</v>
      </c>
      <c r="P21" s="23">
        <f t="shared" si="0"/>
        <v>62</v>
      </c>
    </row>
    <row r="22" spans="1:16" ht="12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5">
        <v>25</v>
      </c>
      <c r="J22" s="25">
        <v>13</v>
      </c>
      <c r="K22" s="25">
        <v>12</v>
      </c>
      <c r="L22" s="25">
        <v>4</v>
      </c>
      <c r="M22" s="25">
        <v>8</v>
      </c>
      <c r="N22" s="25">
        <v>12</v>
      </c>
      <c r="O22" s="25">
        <v>9</v>
      </c>
      <c r="P22" s="23">
        <f t="shared" si="0"/>
        <v>83</v>
      </c>
    </row>
    <row r="23" spans="1:16" ht="12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5">
        <v>16</v>
      </c>
      <c r="J23" s="25">
        <v>9</v>
      </c>
      <c r="K23" s="25">
        <v>9</v>
      </c>
      <c r="L23" s="25">
        <v>3</v>
      </c>
      <c r="M23" s="25">
        <v>7</v>
      </c>
      <c r="N23" s="25">
        <v>8</v>
      </c>
      <c r="O23" s="25">
        <v>7</v>
      </c>
      <c r="P23" s="23">
        <f t="shared" si="0"/>
        <v>59</v>
      </c>
    </row>
    <row r="24" spans="1:16" ht="12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5">
        <v>14</v>
      </c>
      <c r="J24" s="25">
        <v>11</v>
      </c>
      <c r="K24" s="25">
        <v>11</v>
      </c>
      <c r="L24" s="25">
        <v>4</v>
      </c>
      <c r="M24" s="25">
        <v>8</v>
      </c>
      <c r="N24" s="25">
        <v>10</v>
      </c>
      <c r="O24" s="25">
        <v>8</v>
      </c>
      <c r="P24" s="23">
        <f t="shared" si="0"/>
        <v>66</v>
      </c>
    </row>
    <row r="25" spans="1:16" ht="12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5">
        <v>12</v>
      </c>
      <c r="J25" s="25">
        <v>11</v>
      </c>
      <c r="K25" s="25">
        <v>7</v>
      </c>
      <c r="L25" s="25">
        <v>3</v>
      </c>
      <c r="M25" s="25">
        <v>6</v>
      </c>
      <c r="N25" s="25">
        <v>8</v>
      </c>
      <c r="O25" s="25">
        <v>8</v>
      </c>
      <c r="P25" s="23">
        <f t="shared" si="0"/>
        <v>55</v>
      </c>
    </row>
    <row r="26" spans="1:16" ht="12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5">
        <v>14</v>
      </c>
      <c r="J26" s="25">
        <v>10</v>
      </c>
      <c r="K26" s="25">
        <v>8</v>
      </c>
      <c r="L26" s="25">
        <v>3</v>
      </c>
      <c r="M26" s="25">
        <v>7</v>
      </c>
      <c r="N26" s="25">
        <v>10</v>
      </c>
      <c r="O26" s="25">
        <v>7</v>
      </c>
      <c r="P26" s="23">
        <f t="shared" si="0"/>
        <v>59</v>
      </c>
    </row>
    <row r="27" spans="1:16" ht="12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5">
        <v>21</v>
      </c>
      <c r="J27" s="25">
        <v>12</v>
      </c>
      <c r="K27" s="25">
        <v>12</v>
      </c>
      <c r="L27" s="25">
        <v>4</v>
      </c>
      <c r="M27" s="25">
        <v>8</v>
      </c>
      <c r="N27" s="25">
        <v>13</v>
      </c>
      <c r="O27" s="25">
        <v>9</v>
      </c>
      <c r="P27" s="23">
        <f t="shared" si="0"/>
        <v>79</v>
      </c>
    </row>
    <row r="28" spans="1:16" ht="12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5">
        <v>25</v>
      </c>
      <c r="J28" s="25">
        <v>14</v>
      </c>
      <c r="K28" s="25">
        <v>13</v>
      </c>
      <c r="L28" s="25">
        <v>4</v>
      </c>
      <c r="M28" s="25">
        <v>8</v>
      </c>
      <c r="N28" s="25">
        <v>14</v>
      </c>
      <c r="O28" s="25">
        <v>9</v>
      </c>
      <c r="P28" s="23">
        <f t="shared" si="0"/>
        <v>87</v>
      </c>
    </row>
    <row r="29" spans="1:16" ht="12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5">
        <v>23</v>
      </c>
      <c r="J29" s="25">
        <v>13</v>
      </c>
      <c r="K29" s="25">
        <v>12</v>
      </c>
      <c r="L29" s="25">
        <v>5</v>
      </c>
      <c r="M29" s="25">
        <v>10</v>
      </c>
      <c r="N29" s="25">
        <v>12</v>
      </c>
      <c r="O29" s="25">
        <v>8</v>
      </c>
      <c r="P29" s="23">
        <f t="shared" si="0"/>
        <v>83</v>
      </c>
    </row>
    <row r="30" spans="1:16" ht="12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5">
        <v>21</v>
      </c>
      <c r="J30" s="25">
        <v>11</v>
      </c>
      <c r="K30" s="25">
        <v>9</v>
      </c>
      <c r="L30" s="25">
        <v>3</v>
      </c>
      <c r="M30" s="25">
        <v>8</v>
      </c>
      <c r="N30" s="25">
        <v>8</v>
      </c>
      <c r="O30" s="25">
        <v>7</v>
      </c>
      <c r="P30" s="23">
        <f t="shared" si="0"/>
        <v>67</v>
      </c>
    </row>
    <row r="31" spans="1:16" ht="12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5">
        <v>14</v>
      </c>
      <c r="J31" s="25">
        <v>9</v>
      </c>
      <c r="K31" s="25">
        <v>6</v>
      </c>
      <c r="L31" s="25">
        <v>4</v>
      </c>
      <c r="M31" s="25">
        <v>6</v>
      </c>
      <c r="N31" s="25">
        <v>10</v>
      </c>
      <c r="O31" s="25">
        <v>6</v>
      </c>
      <c r="P31" s="23">
        <f t="shared" si="0"/>
        <v>55</v>
      </c>
    </row>
    <row r="32" spans="1:16" ht="12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5">
        <v>19</v>
      </c>
      <c r="J32" s="25">
        <v>8</v>
      </c>
      <c r="K32" s="25">
        <v>10</v>
      </c>
      <c r="L32" s="25">
        <v>3</v>
      </c>
      <c r="M32" s="25">
        <v>6</v>
      </c>
      <c r="N32" s="25">
        <v>11</v>
      </c>
      <c r="O32" s="25">
        <v>4</v>
      </c>
      <c r="P32" s="23">
        <f t="shared" si="0"/>
        <v>61</v>
      </c>
    </row>
    <row r="33" spans="1:16" ht="12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5">
        <v>17</v>
      </c>
      <c r="J33" s="25">
        <v>11</v>
      </c>
      <c r="K33" s="25">
        <v>11</v>
      </c>
      <c r="L33" s="25">
        <v>3</v>
      </c>
      <c r="M33" s="25">
        <v>8</v>
      </c>
      <c r="N33" s="25">
        <v>12</v>
      </c>
      <c r="O33" s="25">
        <v>6</v>
      </c>
      <c r="P33" s="23">
        <f t="shared" si="0"/>
        <v>68</v>
      </c>
    </row>
    <row r="34" spans="1:16" ht="12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5">
        <v>27</v>
      </c>
      <c r="J34" s="25">
        <v>12</v>
      </c>
      <c r="K34" s="25">
        <v>12</v>
      </c>
      <c r="L34" s="25">
        <v>5</v>
      </c>
      <c r="M34" s="25">
        <v>8</v>
      </c>
      <c r="N34" s="25">
        <v>14</v>
      </c>
      <c r="O34" s="25">
        <v>6</v>
      </c>
      <c r="P34" s="23">
        <f t="shared" si="0"/>
        <v>84</v>
      </c>
    </row>
    <row r="35" spans="1:16" ht="12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5">
        <v>15</v>
      </c>
      <c r="J35" s="25">
        <v>9</v>
      </c>
      <c r="K35" s="25">
        <v>7</v>
      </c>
      <c r="L35" s="25">
        <v>4</v>
      </c>
      <c r="M35" s="25">
        <v>8</v>
      </c>
      <c r="N35" s="25">
        <v>6</v>
      </c>
      <c r="O35" s="25">
        <v>6</v>
      </c>
      <c r="P35" s="23">
        <f t="shared" si="0"/>
        <v>55</v>
      </c>
    </row>
    <row r="36" spans="1:16" ht="12" x14ac:dyDescent="0.3">
      <c r="E36" s="17">
        <f>SUM(E16:E35)</f>
        <v>7393757</v>
      </c>
    </row>
  </sheetData>
  <dataValidations count="7">
    <dataValidation type="whole" showInputMessage="1" showErrorMessage="1" errorTitle="ZNOVU A LÉPE" error="To je móóóóóóc!!!!" sqref="P16:P35">
      <formula1>0</formula1>
      <formula2>100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I16:I32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0" workbookViewId="0">
      <selection activeCell="D26" sqref="D26"/>
    </sheetView>
  </sheetViews>
  <sheetFormatPr defaultColWidth="9.109375" defaultRowHeight="14.4" x14ac:dyDescent="0.3"/>
  <cols>
    <col min="1" max="1" width="12.33203125" style="1" customWidth="1"/>
    <col min="2" max="2" width="16.44140625" style="1" customWidth="1"/>
    <col min="3" max="3" width="38.44140625" style="1" customWidth="1"/>
    <col min="4" max="4" width="10.44140625" style="1" customWidth="1"/>
    <col min="5" max="5" width="12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4" t="s">
        <v>113</v>
      </c>
    </row>
    <row r="2" spans="1:16" ht="12.6" x14ac:dyDescent="0.3">
      <c r="A2" s="1" t="s">
        <v>34</v>
      </c>
      <c r="I2" s="5" t="s">
        <v>0</v>
      </c>
    </row>
    <row r="3" spans="1:16" ht="12.6" x14ac:dyDescent="0.3">
      <c r="A3" s="1" t="s">
        <v>27</v>
      </c>
      <c r="I3" s="1" t="s">
        <v>39</v>
      </c>
    </row>
    <row r="4" spans="1:16" ht="12.6" x14ac:dyDescent="0.3">
      <c r="A4" s="1" t="s">
        <v>35</v>
      </c>
      <c r="I4" s="1" t="s">
        <v>41</v>
      </c>
    </row>
    <row r="5" spans="1:16" ht="12" x14ac:dyDescent="0.3">
      <c r="I5" s="1" t="s">
        <v>40</v>
      </c>
    </row>
    <row r="6" spans="1:16" ht="12.6" x14ac:dyDescent="0.3">
      <c r="A6" s="1" t="s">
        <v>36</v>
      </c>
      <c r="I6" s="1" t="s">
        <v>42</v>
      </c>
    </row>
    <row r="7" spans="1:16" ht="12.6" x14ac:dyDescent="0.3">
      <c r="A7" s="1" t="s">
        <v>37</v>
      </c>
      <c r="I7" s="1" t="s">
        <v>43</v>
      </c>
    </row>
    <row r="8" spans="1:16" ht="12.6" x14ac:dyDescent="0.3">
      <c r="A8" s="1" t="s">
        <v>28</v>
      </c>
      <c r="I8" s="1" t="s">
        <v>44</v>
      </c>
    </row>
    <row r="9" spans="1:16" ht="12.6" x14ac:dyDescent="0.3">
      <c r="A9" s="1" t="s">
        <v>38</v>
      </c>
      <c r="I9" s="1" t="s">
        <v>45</v>
      </c>
    </row>
    <row r="10" spans="1:16" ht="12" x14ac:dyDescent="0.3">
      <c r="I10" s="1" t="s">
        <v>46</v>
      </c>
    </row>
    <row r="11" spans="1:16" ht="12" x14ac:dyDescent="0.3">
      <c r="H11" s="1" t="s">
        <v>47</v>
      </c>
    </row>
    <row r="12" spans="1:16" ht="12" x14ac:dyDescent="0.3">
      <c r="H12" s="1" t="s">
        <v>29</v>
      </c>
    </row>
    <row r="14" spans="1:16" ht="106.5" customHeight="1" x14ac:dyDescent="0.3">
      <c r="A14" s="6" t="s">
        <v>1</v>
      </c>
      <c r="B14" s="6" t="s">
        <v>2</v>
      </c>
      <c r="C14" s="6" t="s">
        <v>48</v>
      </c>
      <c r="D14" s="6" t="s">
        <v>23</v>
      </c>
      <c r="E14" s="6" t="s">
        <v>3</v>
      </c>
      <c r="F14" s="6" t="s">
        <v>4</v>
      </c>
      <c r="G14" s="6" t="s">
        <v>5</v>
      </c>
      <c r="H14" s="6" t="s">
        <v>6</v>
      </c>
      <c r="I14" s="7" t="s">
        <v>33</v>
      </c>
      <c r="J14" s="7" t="s">
        <v>24</v>
      </c>
      <c r="K14" s="7" t="s">
        <v>26</v>
      </c>
      <c r="L14" s="7" t="s">
        <v>7</v>
      </c>
      <c r="M14" s="7" t="s">
        <v>8</v>
      </c>
      <c r="N14" s="7" t="s">
        <v>30</v>
      </c>
      <c r="O14" s="7" t="s">
        <v>9</v>
      </c>
      <c r="P14" s="6" t="s">
        <v>10</v>
      </c>
    </row>
    <row r="15" spans="1:16" ht="12" x14ac:dyDescent="0.3">
      <c r="A15" s="8"/>
      <c r="B15" s="8"/>
      <c r="C15" s="8"/>
      <c r="D15" s="8"/>
      <c r="E15" s="8"/>
      <c r="F15" s="3"/>
      <c r="G15" s="3"/>
      <c r="H15" s="3"/>
      <c r="I15" s="10" t="s">
        <v>19</v>
      </c>
      <c r="J15" s="10" t="s">
        <v>20</v>
      </c>
      <c r="K15" s="10" t="s">
        <v>20</v>
      </c>
      <c r="L15" s="10" t="s">
        <v>21</v>
      </c>
      <c r="M15" s="10" t="s">
        <v>22</v>
      </c>
      <c r="N15" s="10" t="s">
        <v>20</v>
      </c>
      <c r="O15" s="10" t="s">
        <v>22</v>
      </c>
      <c r="P15" s="3"/>
    </row>
    <row r="16" spans="1:16" ht="12" x14ac:dyDescent="0.2">
      <c r="A16" s="23" t="s">
        <v>51</v>
      </c>
      <c r="B16" s="23" t="s">
        <v>115</v>
      </c>
      <c r="C16" s="23" t="s">
        <v>87</v>
      </c>
      <c r="D16" s="24">
        <v>408740</v>
      </c>
      <c r="E16" s="24">
        <v>165000</v>
      </c>
      <c r="F16" s="23">
        <v>55</v>
      </c>
      <c r="G16" s="23">
        <v>34</v>
      </c>
      <c r="H16" s="23">
        <v>89</v>
      </c>
      <c r="I16" s="25">
        <v>24</v>
      </c>
      <c r="J16" s="25">
        <v>12</v>
      </c>
      <c r="K16" s="25">
        <v>11</v>
      </c>
      <c r="L16" s="25">
        <v>5</v>
      </c>
      <c r="M16" s="25">
        <v>9</v>
      </c>
      <c r="N16" s="25">
        <v>13</v>
      </c>
      <c r="O16" s="25">
        <v>10</v>
      </c>
      <c r="P16" s="23">
        <f>SUM(I16:O16)</f>
        <v>84</v>
      </c>
    </row>
    <row r="17" spans="1:16" ht="12" x14ac:dyDescent="0.2">
      <c r="A17" s="23" t="s">
        <v>52</v>
      </c>
      <c r="B17" s="23" t="s">
        <v>72</v>
      </c>
      <c r="C17" s="23" t="s">
        <v>88</v>
      </c>
      <c r="D17" s="24">
        <v>574590</v>
      </c>
      <c r="E17" s="24">
        <v>450000</v>
      </c>
      <c r="F17" s="23">
        <v>55</v>
      </c>
      <c r="G17" s="23">
        <v>39</v>
      </c>
      <c r="H17" s="23">
        <v>94</v>
      </c>
      <c r="I17" s="25">
        <v>25</v>
      </c>
      <c r="J17" s="25">
        <v>15</v>
      </c>
      <c r="K17" s="25">
        <v>12</v>
      </c>
      <c r="L17" s="25">
        <v>3</v>
      </c>
      <c r="M17" s="25">
        <v>7</v>
      </c>
      <c r="N17" s="25">
        <v>10</v>
      </c>
      <c r="O17" s="25">
        <v>10</v>
      </c>
      <c r="P17" s="23">
        <f t="shared" ref="P17:P35" si="0">SUM(I17:O17)</f>
        <v>82</v>
      </c>
    </row>
    <row r="18" spans="1:16" ht="12" x14ac:dyDescent="0.2">
      <c r="A18" s="23" t="s">
        <v>53</v>
      </c>
      <c r="B18" s="23" t="s">
        <v>73</v>
      </c>
      <c r="C18" s="23" t="s">
        <v>116</v>
      </c>
      <c r="D18" s="24">
        <v>843757</v>
      </c>
      <c r="E18" s="24">
        <v>413757</v>
      </c>
      <c r="F18" s="23">
        <v>25</v>
      </c>
      <c r="G18" s="23">
        <v>23</v>
      </c>
      <c r="H18" s="23">
        <v>48</v>
      </c>
      <c r="I18" s="25">
        <v>20</v>
      </c>
      <c r="J18" s="25">
        <v>9</v>
      </c>
      <c r="K18" s="25">
        <v>10</v>
      </c>
      <c r="L18" s="25">
        <v>4</v>
      </c>
      <c r="M18" s="25">
        <v>9</v>
      </c>
      <c r="N18" s="25">
        <v>12</v>
      </c>
      <c r="O18" s="25">
        <v>7</v>
      </c>
      <c r="P18" s="23">
        <f t="shared" si="0"/>
        <v>71</v>
      </c>
    </row>
    <row r="19" spans="1:16" ht="12" x14ac:dyDescent="0.2">
      <c r="A19" s="23" t="s">
        <v>54</v>
      </c>
      <c r="B19" s="23" t="s">
        <v>74</v>
      </c>
      <c r="C19" s="23" t="s">
        <v>90</v>
      </c>
      <c r="D19" s="24">
        <v>1331370</v>
      </c>
      <c r="E19" s="24">
        <v>450000</v>
      </c>
      <c r="F19" s="23">
        <v>55</v>
      </c>
      <c r="G19" s="23">
        <v>31</v>
      </c>
      <c r="H19" s="23">
        <v>86</v>
      </c>
      <c r="I19" s="25">
        <v>24</v>
      </c>
      <c r="J19" s="25">
        <v>12</v>
      </c>
      <c r="K19" s="25">
        <v>11</v>
      </c>
      <c r="L19" s="25">
        <v>4</v>
      </c>
      <c r="M19" s="25">
        <v>9</v>
      </c>
      <c r="N19" s="25">
        <v>13</v>
      </c>
      <c r="O19" s="25">
        <v>9</v>
      </c>
      <c r="P19" s="23">
        <f t="shared" si="0"/>
        <v>82</v>
      </c>
    </row>
    <row r="20" spans="1:16" ht="12" x14ac:dyDescent="0.2">
      <c r="A20" s="23" t="s">
        <v>55</v>
      </c>
      <c r="B20" s="23" t="s">
        <v>75</v>
      </c>
      <c r="C20" s="23" t="s">
        <v>91</v>
      </c>
      <c r="D20" s="24">
        <v>521695</v>
      </c>
      <c r="E20" s="24">
        <v>350000</v>
      </c>
      <c r="F20" s="23">
        <v>36</v>
      </c>
      <c r="G20" s="23">
        <v>35</v>
      </c>
      <c r="H20" s="23">
        <v>71</v>
      </c>
      <c r="I20" s="25">
        <v>25</v>
      </c>
      <c r="J20" s="25">
        <v>13</v>
      </c>
      <c r="K20" s="25">
        <v>12</v>
      </c>
      <c r="L20" s="25">
        <v>5</v>
      </c>
      <c r="M20" s="25">
        <v>9</v>
      </c>
      <c r="N20" s="25">
        <v>15</v>
      </c>
      <c r="O20" s="25">
        <v>9</v>
      </c>
      <c r="P20" s="23">
        <f t="shared" si="0"/>
        <v>88</v>
      </c>
    </row>
    <row r="21" spans="1:16" ht="12" x14ac:dyDescent="0.2">
      <c r="A21" s="23" t="s">
        <v>56</v>
      </c>
      <c r="B21" s="23" t="s">
        <v>76</v>
      </c>
      <c r="C21" s="23" t="s">
        <v>117</v>
      </c>
      <c r="D21" s="24">
        <v>500000</v>
      </c>
      <c r="E21" s="24">
        <v>250000</v>
      </c>
      <c r="F21" s="23">
        <v>0</v>
      </c>
      <c r="G21" s="23">
        <v>15</v>
      </c>
      <c r="H21" s="23">
        <v>15</v>
      </c>
      <c r="I21" s="25">
        <v>15</v>
      </c>
      <c r="J21" s="25">
        <v>12</v>
      </c>
      <c r="K21" s="25">
        <v>6</v>
      </c>
      <c r="L21" s="25">
        <v>3</v>
      </c>
      <c r="M21" s="25">
        <v>8</v>
      </c>
      <c r="N21" s="25">
        <v>6</v>
      </c>
      <c r="O21" s="25">
        <v>7</v>
      </c>
      <c r="P21" s="23">
        <f t="shared" si="0"/>
        <v>57</v>
      </c>
    </row>
    <row r="22" spans="1:16" ht="12" x14ac:dyDescent="0.2">
      <c r="A22" s="23" t="s">
        <v>57</v>
      </c>
      <c r="B22" s="23" t="s">
        <v>77</v>
      </c>
      <c r="C22" s="23" t="s">
        <v>93</v>
      </c>
      <c r="D22" s="24">
        <v>1074300</v>
      </c>
      <c r="E22" s="24">
        <v>500000</v>
      </c>
      <c r="F22" s="23">
        <v>55</v>
      </c>
      <c r="G22" s="23">
        <v>33</v>
      </c>
      <c r="H22" s="23">
        <v>88</v>
      </c>
      <c r="I22" s="25">
        <v>22</v>
      </c>
      <c r="J22" s="25">
        <v>13</v>
      </c>
      <c r="K22" s="25">
        <v>11</v>
      </c>
      <c r="L22" s="25">
        <v>5</v>
      </c>
      <c r="M22" s="25">
        <v>8</v>
      </c>
      <c r="N22" s="25">
        <v>11</v>
      </c>
      <c r="O22" s="25">
        <v>10</v>
      </c>
      <c r="P22" s="23">
        <f t="shared" si="0"/>
        <v>80</v>
      </c>
    </row>
    <row r="23" spans="1:16" ht="12" x14ac:dyDescent="0.2">
      <c r="A23" s="23" t="s">
        <v>58</v>
      </c>
      <c r="B23" s="23" t="s">
        <v>49</v>
      </c>
      <c r="C23" s="23" t="s">
        <v>50</v>
      </c>
      <c r="D23" s="24">
        <v>916200</v>
      </c>
      <c r="E23" s="24">
        <v>450000</v>
      </c>
      <c r="F23" s="23">
        <v>52</v>
      </c>
      <c r="G23" s="23">
        <v>22</v>
      </c>
      <c r="H23" s="23">
        <v>74</v>
      </c>
      <c r="I23" s="25">
        <v>14</v>
      </c>
      <c r="J23" s="25">
        <v>9</v>
      </c>
      <c r="K23" s="25">
        <v>8</v>
      </c>
      <c r="L23" s="25">
        <v>3</v>
      </c>
      <c r="M23" s="25">
        <v>7</v>
      </c>
      <c r="N23" s="25">
        <v>8</v>
      </c>
      <c r="O23" s="25">
        <v>7</v>
      </c>
      <c r="P23" s="23">
        <f t="shared" si="0"/>
        <v>56</v>
      </c>
    </row>
    <row r="24" spans="1:16" ht="12" x14ac:dyDescent="0.2">
      <c r="A24" s="23" t="s">
        <v>59</v>
      </c>
      <c r="B24" s="23" t="s">
        <v>78</v>
      </c>
      <c r="C24" s="23" t="s">
        <v>94</v>
      </c>
      <c r="D24" s="24">
        <v>411290</v>
      </c>
      <c r="E24" s="24">
        <v>200000</v>
      </c>
      <c r="F24" s="23">
        <v>60</v>
      </c>
      <c r="G24" s="23">
        <v>32</v>
      </c>
      <c r="H24" s="23">
        <v>92</v>
      </c>
      <c r="I24" s="25">
        <v>16</v>
      </c>
      <c r="J24" s="25">
        <v>10</v>
      </c>
      <c r="K24" s="25">
        <v>9</v>
      </c>
      <c r="L24" s="25">
        <v>4</v>
      </c>
      <c r="M24" s="25">
        <v>7</v>
      </c>
      <c r="N24" s="25">
        <v>7</v>
      </c>
      <c r="O24" s="25">
        <v>9</v>
      </c>
      <c r="P24" s="23">
        <f t="shared" si="0"/>
        <v>62</v>
      </c>
    </row>
    <row r="25" spans="1:16" ht="12" x14ac:dyDescent="0.2">
      <c r="A25" s="23" t="s">
        <v>60</v>
      </c>
      <c r="B25" s="23" t="s">
        <v>74</v>
      </c>
      <c r="C25" s="23" t="s">
        <v>95</v>
      </c>
      <c r="D25" s="24">
        <v>487500</v>
      </c>
      <c r="E25" s="24">
        <v>260000</v>
      </c>
      <c r="F25" s="23">
        <v>24</v>
      </c>
      <c r="G25" s="23">
        <v>26</v>
      </c>
      <c r="H25" s="23">
        <v>50</v>
      </c>
      <c r="I25" s="25">
        <v>13</v>
      </c>
      <c r="J25" s="25">
        <v>11</v>
      </c>
      <c r="K25" s="25">
        <v>7</v>
      </c>
      <c r="L25" s="25">
        <v>4</v>
      </c>
      <c r="M25" s="25">
        <v>8</v>
      </c>
      <c r="N25" s="25">
        <v>7</v>
      </c>
      <c r="O25" s="25">
        <v>9</v>
      </c>
      <c r="P25" s="23">
        <f t="shared" si="0"/>
        <v>59</v>
      </c>
    </row>
    <row r="26" spans="1:16" ht="12" x14ac:dyDescent="0.2">
      <c r="A26" s="23" t="s">
        <v>61</v>
      </c>
      <c r="B26" s="23" t="s">
        <v>118</v>
      </c>
      <c r="C26" s="23" t="s">
        <v>96</v>
      </c>
      <c r="D26" s="24">
        <v>532860</v>
      </c>
      <c r="E26" s="24">
        <v>260000</v>
      </c>
      <c r="F26" s="23">
        <v>53</v>
      </c>
      <c r="G26" s="23">
        <v>32</v>
      </c>
      <c r="H26" s="23">
        <v>85</v>
      </c>
      <c r="I26" s="25">
        <v>17</v>
      </c>
      <c r="J26" s="25">
        <v>11</v>
      </c>
      <c r="K26" s="25">
        <v>10</v>
      </c>
      <c r="L26" s="25">
        <v>4</v>
      </c>
      <c r="M26" s="25">
        <v>6</v>
      </c>
      <c r="N26" s="25">
        <v>6</v>
      </c>
      <c r="O26" s="25">
        <v>7</v>
      </c>
      <c r="P26" s="23">
        <f t="shared" si="0"/>
        <v>61</v>
      </c>
    </row>
    <row r="27" spans="1:16" ht="12" x14ac:dyDescent="0.2">
      <c r="A27" s="23" t="s">
        <v>62</v>
      </c>
      <c r="B27" s="23" t="s">
        <v>77</v>
      </c>
      <c r="C27" s="23" t="s">
        <v>97</v>
      </c>
      <c r="D27" s="24">
        <v>714000</v>
      </c>
      <c r="E27" s="24">
        <v>500000</v>
      </c>
      <c r="F27" s="23">
        <v>37</v>
      </c>
      <c r="G27" s="23">
        <v>30</v>
      </c>
      <c r="H27" s="23">
        <v>67</v>
      </c>
      <c r="I27" s="25">
        <v>20</v>
      </c>
      <c r="J27" s="25">
        <v>11</v>
      </c>
      <c r="K27" s="25">
        <v>11</v>
      </c>
      <c r="L27" s="25">
        <v>5</v>
      </c>
      <c r="M27" s="25">
        <v>7</v>
      </c>
      <c r="N27" s="25">
        <v>9</v>
      </c>
      <c r="O27" s="25">
        <v>10</v>
      </c>
      <c r="P27" s="23">
        <f t="shared" si="0"/>
        <v>73</v>
      </c>
    </row>
    <row r="28" spans="1:16" ht="12" x14ac:dyDescent="0.2">
      <c r="A28" s="23" t="s">
        <v>63</v>
      </c>
      <c r="B28" s="23" t="s">
        <v>80</v>
      </c>
      <c r="C28" s="23" t="s">
        <v>98</v>
      </c>
      <c r="D28" s="24">
        <v>1070000</v>
      </c>
      <c r="E28" s="24">
        <v>500000</v>
      </c>
      <c r="F28" s="23">
        <v>60</v>
      </c>
      <c r="G28" s="23">
        <v>37</v>
      </c>
      <c r="H28" s="23">
        <v>97</v>
      </c>
      <c r="I28" s="25">
        <v>25</v>
      </c>
      <c r="J28" s="25">
        <v>14</v>
      </c>
      <c r="K28" s="25">
        <v>11</v>
      </c>
      <c r="L28" s="25">
        <v>5</v>
      </c>
      <c r="M28" s="25">
        <v>9</v>
      </c>
      <c r="N28" s="25">
        <v>14</v>
      </c>
      <c r="O28" s="25">
        <v>10</v>
      </c>
      <c r="P28" s="23">
        <f t="shared" si="0"/>
        <v>88</v>
      </c>
    </row>
    <row r="29" spans="1:16" ht="12" x14ac:dyDescent="0.2">
      <c r="A29" s="23" t="s">
        <v>64</v>
      </c>
      <c r="B29" s="23" t="s">
        <v>81</v>
      </c>
      <c r="C29" s="23" t="s">
        <v>99</v>
      </c>
      <c r="D29" s="24">
        <v>1042802</v>
      </c>
      <c r="E29" s="24">
        <v>500000</v>
      </c>
      <c r="F29" s="23">
        <v>50</v>
      </c>
      <c r="G29" s="23">
        <v>37</v>
      </c>
      <c r="H29" s="23">
        <v>87</v>
      </c>
      <c r="I29" s="25">
        <v>26</v>
      </c>
      <c r="J29" s="25">
        <v>12</v>
      </c>
      <c r="K29" s="25">
        <v>13</v>
      </c>
      <c r="L29" s="25">
        <v>5</v>
      </c>
      <c r="M29" s="25">
        <v>9</v>
      </c>
      <c r="N29" s="25">
        <v>14</v>
      </c>
      <c r="O29" s="25">
        <v>9</v>
      </c>
      <c r="P29" s="23">
        <f t="shared" si="0"/>
        <v>88</v>
      </c>
    </row>
    <row r="30" spans="1:16" ht="12" x14ac:dyDescent="0.2">
      <c r="A30" s="23" t="s">
        <v>65</v>
      </c>
      <c r="B30" s="23" t="s">
        <v>82</v>
      </c>
      <c r="C30" s="23" t="s">
        <v>119</v>
      </c>
      <c r="D30" s="24">
        <v>500000</v>
      </c>
      <c r="E30" s="24">
        <v>250000</v>
      </c>
      <c r="F30" s="23">
        <v>60</v>
      </c>
      <c r="G30" s="23">
        <v>33</v>
      </c>
      <c r="H30" s="23">
        <v>93</v>
      </c>
      <c r="I30" s="25">
        <v>18</v>
      </c>
      <c r="J30" s="25">
        <v>10</v>
      </c>
      <c r="K30" s="25">
        <v>9</v>
      </c>
      <c r="L30" s="25">
        <v>4</v>
      </c>
      <c r="M30" s="25">
        <v>7</v>
      </c>
      <c r="N30" s="25">
        <v>6</v>
      </c>
      <c r="O30" s="25">
        <v>7</v>
      </c>
      <c r="P30" s="23">
        <f t="shared" si="0"/>
        <v>61</v>
      </c>
    </row>
    <row r="31" spans="1:16" ht="12" x14ac:dyDescent="0.2">
      <c r="A31" s="23" t="s">
        <v>66</v>
      </c>
      <c r="B31" s="23" t="s">
        <v>83</v>
      </c>
      <c r="C31" s="23" t="s">
        <v>101</v>
      </c>
      <c r="D31" s="24">
        <v>637400</v>
      </c>
      <c r="E31" s="24">
        <v>300000</v>
      </c>
      <c r="F31" s="23">
        <v>45</v>
      </c>
      <c r="G31" s="23">
        <v>25</v>
      </c>
      <c r="H31" s="23">
        <v>70</v>
      </c>
      <c r="I31" s="25">
        <v>14</v>
      </c>
      <c r="J31" s="25">
        <v>9</v>
      </c>
      <c r="K31" s="25">
        <v>8</v>
      </c>
      <c r="L31" s="25">
        <v>4</v>
      </c>
      <c r="M31" s="25">
        <v>6</v>
      </c>
      <c r="N31" s="25">
        <v>7</v>
      </c>
      <c r="O31" s="25">
        <v>7</v>
      </c>
      <c r="P31" s="23">
        <f t="shared" si="0"/>
        <v>55</v>
      </c>
    </row>
    <row r="32" spans="1:16" ht="12" x14ac:dyDescent="0.2">
      <c r="A32" s="23" t="s">
        <v>67</v>
      </c>
      <c r="B32" s="23" t="s">
        <v>84</v>
      </c>
      <c r="C32" s="23" t="s">
        <v>102</v>
      </c>
      <c r="D32" s="24">
        <v>550000</v>
      </c>
      <c r="E32" s="24">
        <v>360000</v>
      </c>
      <c r="F32" s="23">
        <v>46</v>
      </c>
      <c r="G32" s="23">
        <v>29</v>
      </c>
      <c r="H32" s="23">
        <v>75</v>
      </c>
      <c r="I32" s="25">
        <v>21</v>
      </c>
      <c r="J32" s="25">
        <v>10</v>
      </c>
      <c r="K32" s="25">
        <v>10</v>
      </c>
      <c r="L32" s="25">
        <v>4</v>
      </c>
      <c r="M32" s="25">
        <v>6</v>
      </c>
      <c r="N32" s="25">
        <v>7</v>
      </c>
      <c r="O32" s="25">
        <v>5</v>
      </c>
      <c r="P32" s="23">
        <f t="shared" si="0"/>
        <v>63</v>
      </c>
    </row>
    <row r="33" spans="1:16" ht="12" x14ac:dyDescent="0.2">
      <c r="A33" s="23" t="s">
        <v>68</v>
      </c>
      <c r="B33" s="23" t="s">
        <v>85</v>
      </c>
      <c r="C33" s="23" t="s">
        <v>120</v>
      </c>
      <c r="D33" s="24">
        <v>796000</v>
      </c>
      <c r="E33" s="24">
        <v>320000</v>
      </c>
      <c r="F33" s="23">
        <v>50</v>
      </c>
      <c r="G33" s="23">
        <v>32</v>
      </c>
      <c r="H33" s="23">
        <v>82</v>
      </c>
      <c r="I33" s="25">
        <v>19</v>
      </c>
      <c r="J33" s="25">
        <v>11</v>
      </c>
      <c r="K33" s="25">
        <v>10</v>
      </c>
      <c r="L33" s="25">
        <v>4</v>
      </c>
      <c r="M33" s="25">
        <v>8</v>
      </c>
      <c r="N33" s="25">
        <v>8</v>
      </c>
      <c r="O33" s="25">
        <v>7</v>
      </c>
      <c r="P33" s="23">
        <f t="shared" si="0"/>
        <v>67</v>
      </c>
    </row>
    <row r="34" spans="1:16" ht="12" x14ac:dyDescent="0.2">
      <c r="A34" s="23" t="s">
        <v>69</v>
      </c>
      <c r="B34" s="23" t="s">
        <v>86</v>
      </c>
      <c r="C34" s="23" t="s">
        <v>104</v>
      </c>
      <c r="D34" s="24">
        <v>530000</v>
      </c>
      <c r="E34" s="24">
        <v>415000</v>
      </c>
      <c r="F34" s="23">
        <v>55</v>
      </c>
      <c r="G34" s="23">
        <v>34</v>
      </c>
      <c r="H34" s="23">
        <v>89</v>
      </c>
      <c r="I34" s="25">
        <v>26</v>
      </c>
      <c r="J34" s="25">
        <v>13</v>
      </c>
      <c r="K34" s="25">
        <v>12</v>
      </c>
      <c r="L34" s="25">
        <v>5</v>
      </c>
      <c r="M34" s="25">
        <v>8</v>
      </c>
      <c r="N34" s="25">
        <v>12</v>
      </c>
      <c r="O34" s="25">
        <v>7</v>
      </c>
      <c r="P34" s="23">
        <f t="shared" si="0"/>
        <v>83</v>
      </c>
    </row>
    <row r="35" spans="1:16" ht="12" x14ac:dyDescent="0.2">
      <c r="A35" s="23" t="s">
        <v>70</v>
      </c>
      <c r="B35" s="23" t="s">
        <v>86</v>
      </c>
      <c r="C35" s="23" t="s">
        <v>121</v>
      </c>
      <c r="D35" s="24">
        <v>651100</v>
      </c>
      <c r="E35" s="24">
        <v>500000</v>
      </c>
      <c r="F35" s="23">
        <v>44</v>
      </c>
      <c r="G35" s="23">
        <v>27</v>
      </c>
      <c r="H35" s="23">
        <v>71</v>
      </c>
      <c r="I35" s="25">
        <v>12</v>
      </c>
      <c r="J35" s="25">
        <v>8</v>
      </c>
      <c r="K35" s="25">
        <v>5</v>
      </c>
      <c r="L35" s="25">
        <v>3</v>
      </c>
      <c r="M35" s="25">
        <v>7</v>
      </c>
      <c r="N35" s="25">
        <v>7</v>
      </c>
      <c r="O35" s="25">
        <v>7</v>
      </c>
      <c r="P35" s="23">
        <f t="shared" si="0"/>
        <v>49</v>
      </c>
    </row>
    <row r="36" spans="1:16" ht="12" x14ac:dyDescent="0.3">
      <c r="E36" s="17">
        <f>SUM(E16:E35)</f>
        <v>7393757</v>
      </c>
    </row>
  </sheetData>
  <dataValidations count="7">
    <dataValidation type="whole" allowBlank="1" showInputMessage="1" showErrorMessage="1" errorTitle="ZNOVU A LÉPE" error="To je móóóóóóc!!!!" sqref="I16:I32">
      <formula1>0</formula1>
      <formula2>30</formula2>
    </dataValidation>
    <dataValidation type="whole" showInputMessage="1" showErrorMessage="1" errorTitle="ZNOVU A LÉPE" error="To je móóóóóóc!!!!" sqref="J16:K32">
      <formula1>0</formula1>
      <formula2>15</formula2>
    </dataValidation>
    <dataValidation type="whole" allowBlank="1" showInputMessage="1" showErrorMessage="1" errorTitle="ZNOVU A LÉPE" error="To je móóóóóóc!!!!" sqref="L16:L32">
      <formula1>0</formula1>
      <formula2>5</formula2>
    </dataValidation>
    <dataValidation type="whole" showInputMessage="1" showErrorMessage="1" errorTitle="ZNOVU A LÉPE" error="To je móóóóóóc!!!!" sqref="M16:M32">
      <formula1>0</formula1>
      <formula2>10</formula2>
    </dataValidation>
    <dataValidation type="whole" showInputMessage="1" showErrorMessage="1" errorTitle="ZNOVU A LÉPE" error="To je móóóóóóc!!!!_x000a__x000a_" sqref="N16:N32">
      <formula1>0</formula1>
      <formula2>15</formula2>
    </dataValidation>
    <dataValidation type="whole" showInputMessage="1" showErrorMessage="1" errorTitle="ZNOVU A LÉPE" error="To je móóóóóóc!!!!_x000a__x000a_" sqref="O16:O32">
      <formula1>0</formula1>
      <formula2>10</formula2>
    </dataValidation>
    <dataValidation type="whole" showInputMessage="1" showErrorMessage="1" errorTitle="ZNOVU A LÉPE" error="To je móóóóóóc!!!!" sqref="P16:P35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vyvoj kompl.dokument</vt:lpstr>
      <vt:lpstr>JK</vt:lpstr>
      <vt:lpstr>PB</vt:lpstr>
      <vt:lpstr>PV</vt:lpstr>
      <vt:lpstr>PM</vt:lpstr>
      <vt:lpstr>RN</vt:lpstr>
      <vt:lpstr>ZK</vt:lpstr>
      <vt:lpstr>'vyvoj kompl.dokument'!Oblast_tisku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2016-11-23T10:18:42Z</cp:lastPrinted>
  <dcterms:created xsi:type="dcterms:W3CDTF">2013-12-06T22:03:05Z</dcterms:created>
  <dcterms:modified xsi:type="dcterms:W3CDTF">2016-12-09T13:07:03Z</dcterms:modified>
</cp:coreProperties>
</file>